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24226"/>
  <mc:AlternateContent xmlns:mc="http://schemas.openxmlformats.org/markup-compatibility/2006">
    <mc:Choice Requires="x15">
      <x15ac:absPath xmlns:x15ac="http://schemas.microsoft.com/office/spreadsheetml/2010/11/ac" url="https://thesmithfamily.sharepoint.com/sites/VIEW/Documents/AUDIT/Cashbook/Electronic Cashbook/2025/Councillor/"/>
    </mc:Choice>
  </mc:AlternateContent>
  <xr:revisionPtr revIDLastSave="171" documentId="11_56CB0250024068A93373E968BE7463CE1B073704" xr6:coauthVersionLast="47" xr6:coauthVersionMax="47" xr10:uidLastSave="{314F1FB7-1FBF-420E-BAF6-186601415670}"/>
  <bookViews>
    <workbookView xWindow="28680" yWindow="-120" windowWidth="29040" windowHeight="15840" tabRatio="917" activeTab="6" xr2:uid="{00000000-000D-0000-FFFF-FFFF00000000}"/>
  </bookViews>
  <sheets>
    <sheet name="INTRODUCTION" sheetId="19" r:id="rId1"/>
    <sheet name="SAMPLE" sheetId="35" r:id="rId2"/>
    <sheet name="TERMINOLOGY" sheetId="32" r:id="rId3"/>
    <sheet name="Recording cheques" sheetId="37" r:id="rId4"/>
    <sheet name="COUNCILLOR DETAILS" sheetId="18" r:id="rId5"/>
    <sheet name="INCOME-EXPENDITURE" sheetId="31" r:id="rId6"/>
    <sheet name="INCOME-EXPENDITURE STATEMENT" sheetId="17" r:id="rId7"/>
    <sheet name="Submit for Annual Audit" sheetId="33" r:id="rId8"/>
  </sheets>
  <definedNames>
    <definedName name="_xlnm.Print_Area" localSheetId="4">'COUNCILLOR DETAILS'!$A$1:$G$15</definedName>
    <definedName name="_xlnm.Print_Area" localSheetId="5">'INCOME-EXPENDITURE'!$A$2:$L$117</definedName>
    <definedName name="_xlnm.Print_Area" localSheetId="6">'INCOME-EXPENDITURE STATEMENT'!$A$1:$E$91</definedName>
    <definedName name="_xlnm.Print_Area" localSheetId="0">INTRODUCTION!$A$1:$D$11</definedName>
    <definedName name="_xlnm.Print_Area" localSheetId="3">'Recording cheques'!$A$1:$P$31</definedName>
    <definedName name="_xlnm.Print_Area" localSheetId="1">SAMPLE!$A$1:$L$61</definedName>
    <definedName name="_xlnm.Print_Area" localSheetId="7">'Submit for Annual Audit'!$A$1:$J$17</definedName>
    <definedName name="_xlnm.Print_Area" localSheetId="2">TERMINOLOGY!$A$1:$P$13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3" i="31" l="1"/>
  <c r="D70" i="31"/>
  <c r="D52" i="31"/>
  <c r="D53" i="31"/>
  <c r="D54" i="31"/>
  <c r="D55" i="31"/>
  <c r="D56" i="31"/>
  <c r="D57" i="31"/>
  <c r="D58" i="31"/>
  <c r="D59" i="31"/>
  <c r="D60" i="31"/>
  <c r="D61" i="31"/>
  <c r="D62" i="31"/>
  <c r="D63" i="31"/>
  <c r="D64" i="31"/>
  <c r="D65" i="31"/>
  <c r="D66" i="31"/>
  <c r="D67" i="31"/>
  <c r="D68" i="31"/>
  <c r="D69" i="31"/>
  <c r="D71" i="31"/>
  <c r="D72" i="31"/>
  <c r="D73" i="31"/>
  <c r="F46" i="31"/>
  <c r="D30" i="31"/>
  <c r="D8" i="31"/>
  <c r="D9" i="31"/>
  <c r="D10" i="31"/>
  <c r="D11" i="31"/>
  <c r="D12" i="31"/>
  <c r="D13" i="31"/>
  <c r="D14" i="31"/>
  <c r="D15" i="31"/>
  <c r="D16" i="31"/>
  <c r="D17" i="31"/>
  <c r="D18" i="31"/>
  <c r="D19" i="31"/>
  <c r="D20" i="31"/>
  <c r="D21" i="31"/>
  <c r="D22" i="31"/>
  <c r="D23" i="31"/>
  <c r="D24" i="31"/>
  <c r="D25" i="31"/>
  <c r="D26" i="31"/>
  <c r="D27" i="31"/>
  <c r="D28" i="31"/>
  <c r="D29" i="31"/>
  <c r="D31" i="31"/>
  <c r="D50" i="35" l="1"/>
  <c r="D48" i="35"/>
  <c r="E41" i="35"/>
  <c r="H39" i="35"/>
  <c r="D38" i="35"/>
  <c r="K37" i="35"/>
  <c r="K39" i="35" s="1"/>
  <c r="J37" i="35"/>
  <c r="J39" i="35" s="1"/>
  <c r="I37" i="35"/>
  <c r="I39" i="35" s="1"/>
  <c r="H37" i="35"/>
  <c r="G37" i="35"/>
  <c r="G39" i="35" s="1"/>
  <c r="F37" i="35"/>
  <c r="F39" i="35" s="1"/>
  <c r="E37" i="35"/>
  <c r="E39" i="35" s="1"/>
  <c r="D31" i="35"/>
  <c r="D30" i="35"/>
  <c r="D29" i="35"/>
  <c r="D28" i="35"/>
  <c r="D27" i="35"/>
  <c r="D26" i="35"/>
  <c r="D25" i="35"/>
  <c r="D24" i="35"/>
  <c r="D23" i="35"/>
  <c r="D21" i="35"/>
  <c r="K17" i="35"/>
  <c r="K19" i="35" s="1"/>
  <c r="J17" i="35"/>
  <c r="J19" i="35" s="1"/>
  <c r="I17" i="35"/>
  <c r="I19" i="35" s="1"/>
  <c r="H17" i="35"/>
  <c r="H19" i="35" s="1"/>
  <c r="G17" i="35"/>
  <c r="G19" i="35" s="1"/>
  <c r="F17" i="35"/>
  <c r="E17" i="35"/>
  <c r="E19" i="35" s="1"/>
  <c r="D10" i="35"/>
  <c r="D9" i="35"/>
  <c r="D8" i="35"/>
  <c r="D7" i="35"/>
  <c r="D6" i="35"/>
  <c r="D5" i="35"/>
  <c r="D3" i="35"/>
  <c r="D58" i="35" l="1"/>
  <c r="D17" i="35"/>
  <c r="D44" i="35"/>
  <c r="D19" i="35"/>
  <c r="F19" i="35"/>
  <c r="D37" i="35"/>
  <c r="D45" i="35" l="1"/>
  <c r="D46" i="35" s="1"/>
  <c r="D39" i="35"/>
  <c r="J93" i="31" l="1"/>
  <c r="I93" i="31"/>
  <c r="H93" i="31"/>
  <c r="G93" i="31"/>
  <c r="F93" i="31"/>
  <c r="K93" i="31"/>
  <c r="D92" i="31"/>
  <c r="D91" i="31"/>
  <c r="D90" i="31"/>
  <c r="D93" i="31" l="1"/>
  <c r="D84" i="31"/>
  <c r="D83" i="31"/>
  <c r="D45" i="31" l="1"/>
  <c r="D7" i="31"/>
  <c r="D32" i="31"/>
  <c r="D33" i="31"/>
  <c r="D34" i="31"/>
  <c r="D35" i="31"/>
  <c r="D36" i="31"/>
  <c r="D37" i="31"/>
  <c r="D38" i="31"/>
  <c r="D39" i="31"/>
  <c r="D40" i="31"/>
  <c r="D41" i="31"/>
  <c r="D42" i="31"/>
  <c r="D43" i="31"/>
  <c r="D44" i="31"/>
  <c r="D6" i="31"/>
  <c r="D5" i="31"/>
  <c r="B13" i="17"/>
  <c r="K46" i="31"/>
  <c r="C13" i="17" s="1"/>
  <c r="G46" i="31" l="1"/>
  <c r="H46" i="31"/>
  <c r="I46" i="31"/>
  <c r="J46" i="31"/>
  <c r="E46" i="31"/>
  <c r="D46" i="31" l="1"/>
  <c r="D47" i="31" s="1"/>
  <c r="D18" i="17"/>
  <c r="B33" i="17" l="1"/>
  <c r="B4" i="17"/>
  <c r="D10" i="17" l="1"/>
  <c r="D11" i="17"/>
  <c r="D25" i="17"/>
  <c r="D24" i="17"/>
  <c r="D3" i="17"/>
  <c r="D32" i="17" s="1"/>
  <c r="D104" i="31"/>
  <c r="D113" i="31" l="1"/>
  <c r="D26" i="17"/>
  <c r="D27" i="17" s="1"/>
  <c r="J95" i="31" l="1"/>
  <c r="J48" i="31"/>
  <c r="J3" i="31"/>
  <c r="D13" i="17"/>
  <c r="D12" i="17"/>
  <c r="D9" i="17"/>
  <c r="D8" i="17"/>
  <c r="D7" i="17"/>
  <c r="B12" i="17"/>
  <c r="B11" i="17"/>
  <c r="B10" i="17"/>
  <c r="B9" i="17"/>
  <c r="B8" i="17"/>
  <c r="B7" i="17"/>
  <c r="D81" i="31"/>
  <c r="D80" i="31"/>
  <c r="D79" i="31"/>
  <c r="D78" i="31"/>
  <c r="D77" i="31"/>
  <c r="D74" i="31"/>
  <c r="D51" i="31"/>
  <c r="D50" i="31"/>
  <c r="D75" i="31"/>
  <c r="D76" i="31"/>
  <c r="D82" i="31"/>
  <c r="D85" i="31"/>
  <c r="D86" i="31"/>
  <c r="D87" i="31"/>
  <c r="D88" i="31"/>
  <c r="D89" i="31"/>
  <c r="E95" i="31"/>
  <c r="E13" i="17"/>
  <c r="E12" i="17"/>
  <c r="E11" i="17"/>
  <c r="E10" i="17"/>
  <c r="E9" i="17"/>
  <c r="D48" i="31"/>
  <c r="D3" i="31"/>
  <c r="D94" i="31" l="1"/>
  <c r="E7" i="17"/>
  <c r="C7" i="17" l="1"/>
  <c r="C9" i="17"/>
  <c r="C11" i="17"/>
  <c r="C12" i="17"/>
  <c r="C10" i="17"/>
  <c r="C8" i="17"/>
  <c r="C14" i="17" l="1"/>
  <c r="D19" i="17" s="1"/>
  <c r="D98" i="31"/>
  <c r="D34" i="17" l="1"/>
  <c r="D99" i="31"/>
  <c r="E8" i="17"/>
  <c r="E14" i="17" s="1"/>
  <c r="D20" i="17" s="1"/>
  <c r="D21" i="17" s="1"/>
  <c r="D100" i="31" l="1"/>
  <c r="D115" i="31" s="1"/>
  <c r="D30" i="17"/>
  <c r="E91" i="17"/>
  <c r="D62" i="17"/>
</calcChain>
</file>

<file path=xl/sharedStrings.xml><?xml version="1.0" encoding="utf-8"?>
<sst xmlns="http://schemas.openxmlformats.org/spreadsheetml/2006/main" count="226" uniqueCount="157">
  <si>
    <t>INCOME</t>
  </si>
  <si>
    <t>TOTAL FOR MONTH</t>
  </si>
  <si>
    <r>
      <t xml:space="preserve">BROUGHT FORWARD </t>
    </r>
    <r>
      <rPr>
        <b/>
        <sz val="8"/>
        <rFont val="Verdana"/>
        <family val="2"/>
      </rPr>
      <t>(from last month)</t>
    </r>
  </si>
  <si>
    <r>
      <t xml:space="preserve">BROUGHT FORWARD </t>
    </r>
    <r>
      <rPr>
        <b/>
        <sz val="7"/>
        <rFont val="Verdana"/>
        <family val="2"/>
      </rPr>
      <t>(from last month)</t>
    </r>
  </si>
  <si>
    <t>PROGRESSIVE TOTAL</t>
  </si>
  <si>
    <t>EXPENDITURE</t>
  </si>
  <si>
    <t>CASHBOOK</t>
  </si>
  <si>
    <t>Opening Balance</t>
  </si>
  <si>
    <t>Plus Income Received</t>
  </si>
  <si>
    <t>Less Expenses Incurred</t>
  </si>
  <si>
    <t>BANK STATEMENT</t>
  </si>
  <si>
    <t>Plus Outstanding Deposits</t>
  </si>
  <si>
    <t>Balance per Cash Book *</t>
  </si>
  <si>
    <t>* These totals must be the same</t>
  </si>
  <si>
    <t>[cheque number]</t>
  </si>
  <si>
    <t>INCOME AND EXPENDITURE STATEMENT</t>
  </si>
  <si>
    <t xml:space="preserve">FOR THE YEAR ENDED </t>
  </si>
  <si>
    <t>TOTAL</t>
  </si>
  <si>
    <t>TOTAL INCOME</t>
  </si>
  <si>
    <t>TOTAL EXPENDITURE</t>
  </si>
  <si>
    <t>YEAR:</t>
  </si>
  <si>
    <t>Address:</t>
  </si>
  <si>
    <t>Telephone:</t>
  </si>
  <si>
    <t>Please fill in details:</t>
  </si>
  <si>
    <t>Interest</t>
  </si>
  <si>
    <t>Bank Charges</t>
  </si>
  <si>
    <t>Bus Lines</t>
  </si>
  <si>
    <t>SAMPLE</t>
  </si>
  <si>
    <t>OTHERS</t>
  </si>
  <si>
    <t>DATE</t>
  </si>
  <si>
    <t>DETAILS</t>
  </si>
  <si>
    <t>TOTAL BANKED</t>
  </si>
  <si>
    <t>FUNCTIONS</t>
  </si>
  <si>
    <t>RAFFLES</t>
  </si>
  <si>
    <t>LEARNING FOR LIFE</t>
  </si>
  <si>
    <t>COMMENTS</t>
  </si>
  <si>
    <t>CHEQUE TOTAL</t>
  </si>
  <si>
    <t>MEALS</t>
  </si>
  <si>
    <t>MEMBERS SUBS/     JOINING FEES</t>
  </si>
  <si>
    <t>February Bus Trip</t>
  </si>
  <si>
    <t>B/S 27</t>
  </si>
  <si>
    <t>The Smith Family</t>
  </si>
  <si>
    <t>PAYEE</t>
  </si>
  <si>
    <t>Difference (Total Bank/Breakup)</t>
  </si>
  <si>
    <t>DONATIONS, including members subs</t>
  </si>
  <si>
    <t>INCOME FOR MONTH:</t>
  </si>
  <si>
    <t>EXPENDITURE FOR MONTH:</t>
  </si>
  <si>
    <t>BANK RECONCILIATION FOR MONTH:</t>
  </si>
  <si>
    <t>JOINING FEES</t>
  </si>
  <si>
    <t xml:space="preserve">2 new members </t>
  </si>
  <si>
    <t>MEMBERS SUBS/
JOINING FEES</t>
  </si>
  <si>
    <t>Recorded in the Cashbook but not showing on the statement.</t>
  </si>
  <si>
    <r>
      <rPr>
        <sz val="10"/>
        <rFont val="Verdana"/>
        <family val="2"/>
      </rPr>
      <t>from</t>
    </r>
    <r>
      <rPr>
        <b/>
        <sz val="11"/>
        <color indexed="21"/>
        <rFont val="Verdana"/>
        <family val="2"/>
      </rPr>
      <t xml:space="preserve"> 1 January </t>
    </r>
    <r>
      <rPr>
        <sz val="10"/>
        <rFont val="Verdana"/>
        <family val="2"/>
      </rPr>
      <t>to</t>
    </r>
    <r>
      <rPr>
        <b/>
        <sz val="11"/>
        <color indexed="21"/>
        <rFont val="Verdana"/>
        <family val="2"/>
      </rPr>
      <t xml:space="preserve"> 31 December</t>
    </r>
  </si>
  <si>
    <t>Terminology to understand</t>
  </si>
  <si>
    <r>
      <t xml:space="preserve">Brought Forward </t>
    </r>
    <r>
      <rPr>
        <sz val="16"/>
        <color indexed="8"/>
        <rFont val="Calibri"/>
        <family val="2"/>
      </rPr>
      <t xml:space="preserve">is a Progressive Total from the previous month.  </t>
    </r>
  </si>
  <si>
    <r>
      <t xml:space="preserve">Progressive Total </t>
    </r>
    <r>
      <rPr>
        <sz val="16"/>
        <color indexed="8"/>
        <rFont val="Calibri"/>
        <family val="2"/>
      </rPr>
      <t>is a YTD (year to date) total of Income/Expenditure.</t>
    </r>
  </si>
  <si>
    <r>
      <t xml:space="preserve">Unpresented Cheques </t>
    </r>
    <r>
      <rPr>
        <sz val="16"/>
        <color indexed="8"/>
        <rFont val="Calibri"/>
        <family val="2"/>
      </rPr>
      <t>– cheques recorded in the Cashbook but not yet showing on the Bank Statement.</t>
    </r>
  </si>
  <si>
    <r>
      <t xml:space="preserve">Income </t>
    </r>
    <r>
      <rPr>
        <sz val="16"/>
        <color indexed="8"/>
        <rFont val="Calibri"/>
        <family val="2"/>
      </rPr>
      <t xml:space="preserve">is all money coming to the Club bank account from monthly meals, functions, raffles, annual subscriptions, joining fee, </t>
    </r>
    <r>
      <rPr>
        <i/>
        <sz val="16"/>
        <color indexed="8"/>
        <rFont val="Calibri"/>
        <family val="2"/>
      </rPr>
      <t>LfL,</t>
    </r>
    <r>
      <rPr>
        <sz val="16"/>
        <color indexed="8"/>
        <rFont val="Calibri"/>
        <family val="2"/>
      </rPr>
      <t>donations</t>
    </r>
    <r>
      <rPr>
        <i/>
        <sz val="16"/>
        <color indexed="8"/>
        <rFont val="Calibri"/>
        <family val="2"/>
      </rPr>
      <t xml:space="preserve">, </t>
    </r>
    <r>
      <rPr>
        <sz val="16"/>
        <color indexed="8"/>
        <rFont val="Calibri"/>
        <family val="2"/>
      </rPr>
      <t>merchandise</t>
    </r>
    <r>
      <rPr>
        <i/>
        <sz val="16"/>
        <color indexed="8"/>
        <rFont val="Calibri"/>
        <family val="2"/>
      </rPr>
      <t xml:space="preserve"> </t>
    </r>
    <r>
      <rPr>
        <sz val="16"/>
        <color indexed="8"/>
        <rFont val="Calibri"/>
        <family val="2"/>
      </rPr>
      <t>and others.</t>
    </r>
  </si>
  <si>
    <r>
      <t xml:space="preserve">Expenditure </t>
    </r>
    <r>
      <rPr>
        <sz val="16"/>
        <color indexed="8"/>
        <rFont val="Calibri"/>
        <family val="2"/>
      </rPr>
      <t xml:space="preserve">is all payments made from the Club bank account for meals, functions, raffles, donations, joining fee, </t>
    </r>
    <r>
      <rPr>
        <i/>
        <sz val="16"/>
        <color indexed="8"/>
        <rFont val="Calibri"/>
        <family val="2"/>
      </rPr>
      <t>LfL</t>
    </r>
    <r>
      <rPr>
        <sz val="16"/>
        <color indexed="8"/>
        <rFont val="Calibri"/>
        <family val="2"/>
      </rPr>
      <t>, merchandise, other goods and services.</t>
    </r>
  </si>
  <si>
    <r>
      <t xml:space="preserve">Outstanding Deposits </t>
    </r>
    <r>
      <rPr>
        <sz val="16"/>
        <color indexed="8"/>
        <rFont val="Calibri"/>
        <family val="2"/>
      </rPr>
      <t>– deposits recorded in the Cashbook but not yet showing on the Bank Statement.</t>
    </r>
  </si>
  <si>
    <t>cheque number #</t>
  </si>
  <si>
    <t xml:space="preserve">Bus trip </t>
  </si>
  <si>
    <t>Meals</t>
  </si>
  <si>
    <t>Joining Fee</t>
  </si>
  <si>
    <t>General donation</t>
  </si>
  <si>
    <t>40 members subs</t>
  </si>
  <si>
    <t>VIEW merchandise</t>
  </si>
  <si>
    <t>Joining Fee - Helen Smith</t>
  </si>
  <si>
    <t>54 members x $25</t>
  </si>
  <si>
    <t>CHEQUE NUMBER/EFT RECEIPT NUMBER</t>
  </si>
  <si>
    <t>RECEIPT NUMBER/
DIRECT DEPOSIT REFERENCE</t>
  </si>
  <si>
    <t>Merchandise order for Betty Smith</t>
  </si>
  <si>
    <t>VIEW merchandise - stock order</t>
  </si>
  <si>
    <t>Merchandise - Tax Invoice#001</t>
  </si>
  <si>
    <t>Cashbook Closing Balance *</t>
  </si>
  <si>
    <t>Difference Cheque (Total/Breakup)</t>
  </si>
  <si>
    <t>Raffle proceeds</t>
  </si>
  <si>
    <t>Meeting venue</t>
  </si>
  <si>
    <t>Bus trip</t>
  </si>
  <si>
    <t>Less Total Unpresented Cheques</t>
  </si>
  <si>
    <t>Bank Statement Closing Balance</t>
  </si>
  <si>
    <t>Less Total Unpresented Cheques:</t>
  </si>
  <si>
    <t>Total Bank Balance*</t>
  </si>
  <si>
    <t xml:space="preserve">BANK RECONCILIATION FOR THE YEAR ENDED </t>
  </si>
  <si>
    <t>BANK STATEMENT as at 31 December</t>
  </si>
  <si>
    <t>Plus Total Income Received</t>
  </si>
  <si>
    <t>Less Total Expenses Incurred</t>
  </si>
  <si>
    <r>
      <t>!</t>
    </r>
    <r>
      <rPr>
        <sz val="12"/>
        <color rgb="FFC00000"/>
        <rFont val="Verdana"/>
        <family val="2"/>
      </rPr>
      <t xml:space="preserve"> This figure should be the same as the Cashbook Closing Balance for the reconciliation above.</t>
    </r>
  </si>
  <si>
    <t xml:space="preserve">Sample pages are provided for assistance. </t>
  </si>
  <si>
    <t xml:space="preserve">Finally, the Income &amp; Expenditure Statement for the year ended automatically populates data you entered and reconciles your Cashbook for a year. </t>
  </si>
  <si>
    <t xml:space="preserve">All formulas across all pages of this Cashbook are protected from being deleted. </t>
  </si>
  <si>
    <r>
      <t>Stale Cheque</t>
    </r>
    <r>
      <rPr>
        <sz val="16"/>
        <rFont val="Calibri"/>
        <family val="2"/>
        <scheme val="minor"/>
      </rPr>
      <t xml:space="preserve"> – an unpresented cheque becomes a “stale cheque” when it is over 12 months old.</t>
    </r>
  </si>
  <si>
    <t>Cashbook Closing Balance</t>
  </si>
  <si>
    <t>ANNUAL REPORT:</t>
  </si>
  <si>
    <t>GO TO NEXT PAGE -&gt;</t>
  </si>
  <si>
    <t>VIEW COUNCILLOR DETAILS</t>
  </si>
  <si>
    <t>Area/Zone:</t>
  </si>
  <si>
    <t>Councillor's Name:</t>
  </si>
  <si>
    <t>TOTAL FOR YEAR</t>
  </si>
  <si>
    <t>INCOME FOR YEAR:</t>
  </si>
  <si>
    <t>EXPENDITURE FOR YEAR:</t>
  </si>
  <si>
    <t>DONATIONS</t>
  </si>
  <si>
    <t>Each month has three sheets for recording income, expenditure, and for reconciling these records with bank statements. Cumulative totals are automatically tracked and carried forward. In the bank reconciliation section, total income and expenditure for the month is automatically populated from the data you have entered.</t>
  </si>
  <si>
    <t>Before submitting this Cashbook for VIEW Annual Audit please ensure that:</t>
  </si>
  <si>
    <t>o</t>
  </si>
  <si>
    <t>All transactions are recorded and monthly Income &amp; Expenditure reconciled with monthly Bank Statements</t>
  </si>
  <si>
    <t>view@thesmithfamily.com.au</t>
  </si>
  <si>
    <r>
      <t xml:space="preserve">Monthly Bank Statements </t>
    </r>
    <r>
      <rPr>
        <u/>
        <sz val="12"/>
        <color rgb="FF000000"/>
        <rFont val="Arial"/>
        <family val="2"/>
      </rPr>
      <t>(from 1 January to 31 December)</t>
    </r>
    <r>
      <rPr>
        <sz val="12"/>
        <color rgb="FF000000"/>
        <rFont val="Arial"/>
        <family val="2"/>
      </rPr>
      <t>, receipts, invoices, butts, any financial documents and completed Checklist</t>
    </r>
    <r>
      <rPr>
        <b/>
        <sz val="12"/>
        <color rgb="FF000000"/>
        <rFont val="Arial"/>
        <family val="2"/>
      </rPr>
      <t xml:space="preserve"> MUST be posted by either an EXPRESS Post or REGISTERED envelope to </t>
    </r>
  </si>
  <si>
    <t>Income &amp; Expenditure Statement for the year is reconciled</t>
  </si>
  <si>
    <t>All pages, including "Councillors Details" are completed</t>
  </si>
  <si>
    <t>How to record cancelled cheque/s in Cashbook?</t>
  </si>
  <si>
    <t>How to record unpresented cheque/s?</t>
  </si>
  <si>
    <t>54 members meal</t>
  </si>
  <si>
    <r>
      <rPr>
        <b/>
        <i/>
        <sz val="11"/>
        <rFont val="Verdana"/>
        <family val="2"/>
      </rPr>
      <t>Stale cheque</t>
    </r>
    <r>
      <rPr>
        <b/>
        <i/>
        <sz val="11"/>
        <color rgb="FFFF0000"/>
        <rFont val="Verdana"/>
        <family val="2"/>
      </rPr>
      <t xml:space="preserve"> (enter a negative amount)</t>
    </r>
    <r>
      <rPr>
        <i/>
        <sz val="11"/>
        <rFont val="Verdana"/>
        <family val="2"/>
      </rPr>
      <t xml:space="preserve">
(an unpresented cheque over 12 months old)</t>
    </r>
  </si>
  <si>
    <r>
      <rPr>
        <b/>
        <i/>
        <sz val="11"/>
        <rFont val="Verdana"/>
        <family val="2"/>
      </rPr>
      <t xml:space="preserve">Stale cheque </t>
    </r>
    <r>
      <rPr>
        <b/>
        <i/>
        <sz val="11"/>
        <color rgb="FFFF0000"/>
        <rFont val="Verdana"/>
        <family val="2"/>
      </rPr>
      <t>(enter a negative amount)</t>
    </r>
    <r>
      <rPr>
        <i/>
        <sz val="11"/>
        <rFont val="Verdana"/>
        <family val="2"/>
      </rPr>
      <t xml:space="preserve">
(an unpresented cheque over 12 months old)</t>
    </r>
  </si>
  <si>
    <r>
      <t xml:space="preserve">Councillor must complete </t>
    </r>
    <r>
      <rPr>
        <b/>
        <u/>
        <sz val="14"/>
        <rFont val="Verdana"/>
        <family val="2"/>
      </rPr>
      <t>all pages of this Cashbook</t>
    </r>
    <r>
      <rPr>
        <b/>
        <sz val="14"/>
        <rFont val="Verdana"/>
        <family val="2"/>
      </rPr>
      <t xml:space="preserve">.  
Submit this Cashbook for VIEW annual audit (when requested) electronically by emailing it to National Office at </t>
    </r>
    <r>
      <rPr>
        <b/>
        <u/>
        <sz val="14"/>
        <color rgb="FF0070C0"/>
        <rFont val="Verdana"/>
        <family val="2"/>
      </rPr>
      <t>view@thesmithfamily.com.au</t>
    </r>
    <r>
      <rPr>
        <b/>
        <sz val="14"/>
        <rFont val="Verdana"/>
        <family val="2"/>
      </rPr>
      <t xml:space="preserve">. </t>
    </r>
    <r>
      <rPr>
        <sz val="14"/>
        <rFont val="Verdana"/>
        <family val="2"/>
      </rPr>
      <t xml:space="preserve">Monthly Bank Statements, receipts and butts must be posted to National Office.
</t>
    </r>
  </si>
  <si>
    <t xml:space="preserve">Monthly and annual reports are automatically created based on the data you entered, which can be used by the Councillor for reporting purposes.
</t>
  </si>
  <si>
    <r>
      <t xml:space="preserve">If you cancel a cheque, please </t>
    </r>
    <r>
      <rPr>
        <b/>
        <sz val="12"/>
        <rFont val="Arial"/>
        <family val="2"/>
      </rPr>
      <t>record the cheque number and a negative amount (-$100.00) in Expenditure</t>
    </r>
    <r>
      <rPr>
        <sz val="12"/>
        <rFont val="Arial"/>
        <family val="2"/>
      </rPr>
      <t xml:space="preserve"> in the month you cancelled it. 
Any cheque unpresented for over 12 months should be recorded as a Stale Cheque in December. </t>
    </r>
  </si>
  <si>
    <t>Bank interest</t>
  </si>
  <si>
    <r>
      <t xml:space="preserve">List any unpresented cheque </t>
    </r>
    <r>
      <rPr>
        <b/>
        <u/>
        <sz val="12"/>
        <rFont val="Verdana"/>
        <family val="2"/>
      </rPr>
      <t>(except "Stale cheque")</t>
    </r>
    <r>
      <rPr>
        <sz val="12"/>
        <rFont val="Verdana"/>
        <family val="2"/>
      </rPr>
      <t xml:space="preserve"> numbers and amounts of those recorded in the Cashbook but not yet showing on the bank statement.
</t>
    </r>
    <r>
      <rPr>
        <b/>
        <sz val="14"/>
        <color rgb="FF007A87"/>
        <rFont val="Verdana"/>
        <family val="2"/>
      </rPr>
      <t xml:space="preserve">Ensure this unpresented cheque is carried forward until the cheque is presented.
</t>
    </r>
  </si>
  <si>
    <t>Cheque #/ Payee/Date</t>
  </si>
  <si>
    <t>815424</t>
  </si>
  <si>
    <t>815425</t>
  </si>
  <si>
    <t>815426</t>
  </si>
  <si>
    <t>815427-815431</t>
  </si>
  <si>
    <t>815428</t>
  </si>
  <si>
    <t>000234</t>
  </si>
  <si>
    <t>000235</t>
  </si>
  <si>
    <t>000236</t>
  </si>
  <si>
    <t>000237</t>
  </si>
  <si>
    <t>000238</t>
  </si>
  <si>
    <t>000239</t>
  </si>
  <si>
    <t>000240</t>
  </si>
  <si>
    <t>000233</t>
  </si>
  <si>
    <t>cancelled cheque - Joining fee Liz Murray</t>
  </si>
  <si>
    <t>#000239</t>
  </si>
  <si>
    <t>How to record cheque/s?</t>
  </si>
  <si>
    <t xml:space="preserve">Please ensure that the cheque/s are recorded in the month that they are written rather than in the month they are presented at the bank, and carried forward as unpresented where necessary. </t>
  </si>
  <si>
    <r>
      <t xml:space="preserve">Unpresented Cheques are the cheques recorded in your Club’s Cashbook but not yet showing on your Club’s Bank Statement. Cheque/s must be recorded in Cashbook on </t>
    </r>
    <r>
      <rPr>
        <b/>
        <sz val="12"/>
        <rFont val="Arial"/>
        <family val="2"/>
      </rPr>
      <t xml:space="preserve">Expenditure page </t>
    </r>
    <r>
      <rPr>
        <b/>
        <u/>
        <sz val="12"/>
        <rFont val="Arial"/>
        <family val="2"/>
      </rPr>
      <t>only once in the month/s when written</t>
    </r>
    <r>
      <rPr>
        <sz val="12"/>
        <rFont val="Arial"/>
        <family val="2"/>
      </rPr>
      <t xml:space="preserve">.  </t>
    </r>
  </si>
  <si>
    <r>
      <rPr>
        <b/>
        <i/>
        <u/>
        <sz val="12"/>
        <color rgb="FF002060"/>
        <rFont val="Arial"/>
        <family val="2"/>
      </rPr>
      <t>For example:</t>
    </r>
    <r>
      <rPr>
        <i/>
        <sz val="12"/>
        <color rgb="FF002060"/>
        <rFont val="Arial"/>
        <family val="2"/>
      </rPr>
      <t xml:space="preserve"> in April you have sent a cheque for $100 to The Smith Family and recorded it in your Cashbook on the Expenditure page however the cheque has not been presented in April. When reconciling VIEW Cashbook with Bank Statement for April you would need to record “Bank Statement Closing Balance” and list the unpresented cheque/s in the Bank Statement section. 
</t>
    </r>
    <r>
      <rPr>
        <b/>
        <sz val="12"/>
        <color rgb="FF002060"/>
        <rFont val="Arial"/>
        <family val="2"/>
      </rPr>
      <t xml:space="preserve">Ensure this unpresented cheque is carried forward until the cheque is presented. </t>
    </r>
    <r>
      <rPr>
        <u/>
        <sz val="12"/>
        <color rgb="FF002060"/>
        <rFont val="Arial"/>
        <family val="2"/>
      </rPr>
      <t>Please note:</t>
    </r>
    <r>
      <rPr>
        <sz val="12"/>
        <color rgb="FF002060"/>
        <rFont val="Arial"/>
        <family val="2"/>
      </rPr>
      <t xml:space="preserve"> There is no need to further record this cheque on presentation. </t>
    </r>
    <r>
      <rPr>
        <i/>
        <sz val="12"/>
        <color rgb="FF002060"/>
        <rFont val="Arial"/>
        <family val="2"/>
      </rPr>
      <t xml:space="preserve">
</t>
    </r>
  </si>
  <si>
    <t>This is the electronic version of the VIEW Cashbook for use in recording the activity of VIEW accounts. The book is divided up into sheets (for instance, this sheet is called "INTRODUCTION").</t>
  </si>
  <si>
    <t>CHEQUE/EFT TOTAL</t>
  </si>
  <si>
    <r>
      <t>*</t>
    </r>
    <r>
      <rPr>
        <sz val="10"/>
        <rFont val="Verdana"/>
        <family val="2"/>
      </rPr>
      <t xml:space="preserve">Variance </t>
    </r>
    <r>
      <rPr>
        <b/>
        <sz val="10"/>
        <rFont val="Verdana"/>
        <family val="2"/>
      </rPr>
      <t>Cashbook Closing Balance</t>
    </r>
    <r>
      <rPr>
        <sz val="10"/>
        <rFont val="Verdana"/>
        <family val="2"/>
      </rPr>
      <t xml:space="preserve"> to 
</t>
    </r>
    <r>
      <rPr>
        <b/>
        <sz val="10"/>
        <rFont val="Verdana"/>
        <family val="2"/>
      </rPr>
      <t>Total Bank Balance</t>
    </r>
  </si>
  <si>
    <r>
      <t xml:space="preserve">Cashbook Closing Balance and Total Bank Balance must be the same. </t>
    </r>
    <r>
      <rPr>
        <b/>
        <sz val="10"/>
        <rFont val="Verdana"/>
        <family val="2"/>
      </rPr>
      <t>If the reconciliation is correct this amount will be $0.</t>
    </r>
  </si>
  <si>
    <r>
      <t xml:space="preserve">Opening Balance </t>
    </r>
    <r>
      <rPr>
        <sz val="9"/>
        <rFont val="Verdana"/>
        <family val="2"/>
      </rPr>
      <t>(as at January 2023)</t>
    </r>
  </si>
  <si>
    <t>*Variance Cashbook Closing Balance to Total Bank Balance:</t>
  </si>
  <si>
    <r>
      <t xml:space="preserve">To submit your electronic Cashbook please email this file (in </t>
    </r>
    <r>
      <rPr>
        <b/>
        <sz val="14"/>
        <color rgb="FFC00000"/>
        <rFont val="Arial"/>
        <family val="2"/>
      </rPr>
      <t>Excel</t>
    </r>
    <r>
      <rPr>
        <sz val="14"/>
        <color rgb="FFC00000"/>
        <rFont val="Arial"/>
        <family val="2"/>
      </rPr>
      <t>* format) to</t>
    </r>
  </si>
  <si>
    <r>
      <rPr>
        <b/>
        <sz val="12"/>
        <color rgb="FF0070C0"/>
        <rFont val="Arial"/>
        <family val="2"/>
      </rPr>
      <t>*</t>
    </r>
    <r>
      <rPr>
        <sz val="10"/>
        <color rgb="FF0070C0"/>
        <rFont val="Arial"/>
        <family val="2"/>
      </rPr>
      <t>If you are using this file in any other software other than Microsoft Excel, please ensure that this file is saved and sent in Excel format. To save the file in Excel format please go to "Save As" → select file format Excel Workbook (.xlsx) from the dropdown menu  → click "Save".</t>
    </r>
  </si>
  <si>
    <r>
      <t xml:space="preserve">VIEW COUNCILLOR ELECTRONIC CASHBOOK </t>
    </r>
    <r>
      <rPr>
        <b/>
        <sz val="36"/>
        <color rgb="FF007A87"/>
        <rFont val="Verdana"/>
        <family val="2"/>
      </rPr>
      <t>2024</t>
    </r>
  </si>
  <si>
    <r>
      <t>!</t>
    </r>
    <r>
      <rPr>
        <sz val="12"/>
        <rFont val="Verdana"/>
        <family val="2"/>
      </rPr>
      <t xml:space="preserve"> Please enter the closing bank balance as at 31 December 2024.</t>
    </r>
  </si>
  <si>
    <r>
      <rPr>
        <sz val="16"/>
        <color rgb="FFC00000"/>
        <rFont val="Verdana"/>
        <family val="2"/>
      </rPr>
      <t>!</t>
    </r>
    <r>
      <rPr>
        <sz val="12"/>
        <rFont val="Verdana"/>
        <family val="2"/>
      </rPr>
      <t xml:space="preserve">  Please enter Cashbook Closing Balance as at 31 December 2023.</t>
    </r>
  </si>
  <si>
    <r>
      <t>The financial books of each Club/Area/Zone (VIEW Cashbook - electronic or hard copy), together with the monthly bank statements and all supporting documentation such as invoices and receipts, etc.</t>
    </r>
    <r>
      <rPr>
        <b/>
        <sz val="12"/>
        <rFont val="Arial"/>
        <family val="2"/>
      </rPr>
      <t xml:space="preserve"> are audited by The Smith Family finance team shortly after the end of each year and subsequently audited by their external auditor.</t>
    </r>
    <r>
      <rPr>
        <sz val="12"/>
        <rFont val="Arial"/>
        <family val="2"/>
      </rPr>
      <t xml:space="preserve"> 
Each Club/Area/Zone will receive a “Cashbook request for audit” letter in January 2025.</t>
    </r>
  </si>
  <si>
    <t>The Accountant, 
The Smith Family 
GPO Box 5348, SYDNEY NSW 2001.</t>
  </si>
  <si>
    <t>2025</t>
  </si>
  <si>
    <t>VIEW Annual Audit 2025</t>
  </si>
  <si>
    <t>The January 2025 Cashbook Opening Balance is matched with December 2024 Cashbook Closing Balance</t>
  </si>
  <si>
    <t>All unpresented cheque/s as at 31 December 2025 are listed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</si>
</sst>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4" formatCode="_-&quot;$&quot;* #,##0.00_-;\-&quot;$&quot;* #,##0.00_-;_-&quot;$&quot;* &quot;-&quot;??_-;_-@_-"/>
    <numFmt numFmtId="164" formatCode="&quot;$&quot;#,##0.00"/>
    <numFmt numFmtId="165" formatCode="d/m"/>
    <numFmt numFmtId="166" formatCode="0.00_ ;[Red]\-0.00\ "/>
    <numFmt numFmtId="167" formatCode="000000"/>
  </numFmts>
  <fonts count="89">
    <font>
      <sz val="10"/>
      <name val="Arial"/>
    </font>
    <font>
      <sz val="10"/>
      <name val="Arial"/>
      <family val="2"/>
    </font>
    <font>
      <sz val="8"/>
      <name val="Arial"/>
      <family val="2"/>
    </font>
    <font>
      <sz val="10"/>
      <name val="Verdana"/>
      <family val="2"/>
    </font>
    <font>
      <b/>
      <sz val="10"/>
      <name val="Verdana"/>
      <family val="2"/>
    </font>
    <font>
      <sz val="14"/>
      <name val="Verdana"/>
      <family val="2"/>
    </font>
    <font>
      <b/>
      <sz val="14"/>
      <name val="Verdana"/>
      <family val="2"/>
    </font>
    <font>
      <b/>
      <sz val="8"/>
      <name val="Verdana"/>
      <family val="2"/>
    </font>
    <font>
      <b/>
      <sz val="7"/>
      <name val="Verdana"/>
      <family val="2"/>
    </font>
    <font>
      <b/>
      <sz val="18"/>
      <name val="Verdana"/>
      <family val="2"/>
    </font>
    <font>
      <b/>
      <sz val="12"/>
      <name val="Verdana"/>
      <family val="2"/>
    </font>
    <font>
      <sz val="8"/>
      <name val="Verdana"/>
      <family val="2"/>
    </font>
    <font>
      <sz val="10"/>
      <name val="Segoe Print"/>
    </font>
    <font>
      <sz val="10"/>
      <name val="Segoe Script"/>
      <family val="2"/>
    </font>
    <font>
      <i/>
      <sz val="10"/>
      <name val="Segoe Script"/>
      <family val="2"/>
    </font>
    <font>
      <b/>
      <sz val="12"/>
      <color indexed="60"/>
      <name val="Verdana"/>
      <family val="2"/>
    </font>
    <font>
      <i/>
      <u/>
      <sz val="12"/>
      <name val="Verdana"/>
      <family val="2"/>
    </font>
    <font>
      <b/>
      <sz val="20"/>
      <name val="Verdana"/>
      <family val="2"/>
    </font>
    <font>
      <b/>
      <sz val="11"/>
      <color indexed="21"/>
      <name val="Verdana"/>
      <family val="2"/>
    </font>
    <font>
      <i/>
      <sz val="10"/>
      <name val="Verdana"/>
      <family val="2"/>
    </font>
    <font>
      <sz val="16"/>
      <color indexed="8"/>
      <name val="Calibri"/>
      <family val="2"/>
    </font>
    <font>
      <i/>
      <sz val="16"/>
      <color indexed="8"/>
      <name val="Calibri"/>
      <family val="2"/>
    </font>
    <font>
      <b/>
      <sz val="12"/>
      <color theme="0" tint="-0.249977111117893"/>
      <name val="Verdana"/>
      <family val="2"/>
    </font>
    <font>
      <sz val="10"/>
      <color theme="0" tint="-0.499984740745262"/>
      <name val="Verdana"/>
      <family val="2"/>
    </font>
    <font>
      <sz val="10"/>
      <color theme="0" tint="-0.249977111117893"/>
      <name val="Verdana"/>
      <family val="2"/>
    </font>
    <font>
      <b/>
      <sz val="12"/>
      <color rgb="FFC00000"/>
      <name val="Verdana"/>
      <family val="2"/>
    </font>
    <font>
      <b/>
      <sz val="10"/>
      <color rgb="FFC00000"/>
      <name val="Verdana"/>
      <family val="2"/>
    </font>
    <font>
      <sz val="14"/>
      <color theme="0"/>
      <name val="Verdana"/>
      <family val="2"/>
    </font>
    <font>
      <b/>
      <sz val="14"/>
      <color theme="0"/>
      <name val="Verdana"/>
      <family val="2"/>
    </font>
    <font>
      <b/>
      <sz val="16"/>
      <color rgb="FF007A87"/>
      <name val="Verdana"/>
      <family val="2"/>
    </font>
    <font>
      <sz val="16"/>
      <color theme="0"/>
      <name val="Verdana"/>
      <family val="2"/>
    </font>
    <font>
      <sz val="10"/>
      <color theme="0"/>
      <name val="Verdana"/>
      <family val="2"/>
    </font>
    <font>
      <b/>
      <sz val="11"/>
      <color rgb="FF007A87"/>
      <name val="Verdana"/>
      <family val="2"/>
    </font>
    <font>
      <b/>
      <sz val="26"/>
      <color rgb="FF5A447A"/>
      <name val="Verdana"/>
      <family val="2"/>
    </font>
    <font>
      <b/>
      <sz val="26"/>
      <color rgb="FF5A447A"/>
      <name val="Arial"/>
      <family val="2"/>
    </font>
    <font>
      <b/>
      <sz val="12"/>
      <color rgb="FFC00000"/>
      <name val="Segoe Print"/>
    </font>
    <font>
      <b/>
      <sz val="20"/>
      <color rgb="FFC00000"/>
      <name val="Verdana"/>
      <family val="2"/>
    </font>
    <font>
      <b/>
      <sz val="12"/>
      <color rgb="FFC00000"/>
      <name val="Segoe Script"/>
      <family val="2"/>
    </font>
    <font>
      <b/>
      <sz val="16"/>
      <color theme="0"/>
      <name val="Verdana"/>
      <family val="2"/>
    </font>
    <font>
      <b/>
      <sz val="16"/>
      <color rgb="FF5A447A"/>
      <name val="Verdana"/>
      <family val="2"/>
    </font>
    <font>
      <b/>
      <sz val="16"/>
      <color rgb="FF000000"/>
      <name val="Calibri"/>
      <family val="2"/>
    </font>
    <font>
      <b/>
      <sz val="36"/>
      <color rgb="FF007A87"/>
      <name val="Verdana"/>
      <family val="2"/>
    </font>
    <font>
      <sz val="12"/>
      <name val="Verdana"/>
      <family val="2"/>
    </font>
    <font>
      <sz val="12"/>
      <color rgb="FFC00000"/>
      <name val="Verdana"/>
      <family val="2"/>
    </font>
    <font>
      <b/>
      <sz val="16"/>
      <name val="Calibri"/>
      <family val="2"/>
      <scheme val="minor"/>
    </font>
    <font>
      <sz val="16"/>
      <name val="Calibri"/>
      <family val="2"/>
      <scheme val="minor"/>
    </font>
    <font>
      <b/>
      <sz val="26"/>
      <color rgb="FF007A87"/>
      <name val="Verdana"/>
      <family val="2"/>
    </font>
    <font>
      <u/>
      <sz val="14"/>
      <name val="Verdana"/>
      <family val="2"/>
    </font>
    <font>
      <i/>
      <sz val="11"/>
      <name val="Verdana"/>
      <family val="2"/>
    </font>
    <font>
      <b/>
      <i/>
      <sz val="11"/>
      <name val="Verdana"/>
      <family val="2"/>
    </font>
    <font>
      <b/>
      <sz val="10"/>
      <color theme="0"/>
      <name val="Verdana"/>
      <family val="2"/>
    </font>
    <font>
      <sz val="16"/>
      <color rgb="FFC00000"/>
      <name val="Verdana"/>
      <family val="2"/>
    </font>
    <font>
      <sz val="9"/>
      <name val="Verdana"/>
      <family val="2"/>
    </font>
    <font>
      <b/>
      <u/>
      <sz val="14"/>
      <name val="Verdana"/>
      <family val="2"/>
    </font>
    <font>
      <b/>
      <u/>
      <sz val="14"/>
      <color rgb="FF0070C0"/>
      <name val="Verdana"/>
      <family val="2"/>
    </font>
    <font>
      <b/>
      <sz val="14"/>
      <color rgb="FF007A87"/>
      <name val="Verdana"/>
      <family val="2"/>
    </font>
    <font>
      <b/>
      <sz val="28"/>
      <color rgb="FFC00000"/>
      <name val="Arial"/>
      <family val="2"/>
    </font>
    <font>
      <sz val="18"/>
      <color rgb="FFC00000"/>
      <name val="Arial"/>
      <family val="2"/>
    </font>
    <font>
      <sz val="18"/>
      <color rgb="FF5A447A"/>
      <name val="Arial"/>
      <family val="2"/>
    </font>
    <font>
      <sz val="12"/>
      <name val="Arial"/>
      <family val="2"/>
    </font>
    <font>
      <b/>
      <sz val="12"/>
      <name val="Arial"/>
      <family val="2"/>
    </font>
    <font>
      <b/>
      <sz val="12"/>
      <color rgb="FFC00000"/>
      <name val="Arial"/>
      <family val="2"/>
    </font>
    <font>
      <sz val="12"/>
      <name val="Wingdings"/>
      <charset val="2"/>
    </font>
    <font>
      <sz val="14"/>
      <name val="Arial"/>
      <family val="2"/>
    </font>
    <font>
      <sz val="10"/>
      <name val="Wingdings"/>
      <charset val="2"/>
    </font>
    <font>
      <sz val="11"/>
      <name val="Arial"/>
      <family val="2"/>
    </font>
    <font>
      <sz val="14"/>
      <color rgb="FFC00000"/>
      <name val="Arial"/>
      <family val="2"/>
    </font>
    <font>
      <u/>
      <sz val="10"/>
      <color theme="10"/>
      <name val="Arial"/>
      <family val="2"/>
    </font>
    <font>
      <u/>
      <sz val="14"/>
      <color theme="10"/>
      <name val="Arial"/>
      <family val="2"/>
    </font>
    <font>
      <u/>
      <sz val="11"/>
      <color theme="10"/>
      <name val="Arial"/>
      <family val="2"/>
    </font>
    <font>
      <sz val="12"/>
      <color rgb="FF000000"/>
      <name val="Arial"/>
      <family val="2"/>
    </font>
    <font>
      <u/>
      <sz val="12"/>
      <color rgb="FF000000"/>
      <name val="Arial"/>
      <family val="2"/>
    </font>
    <font>
      <b/>
      <sz val="12"/>
      <color rgb="FF000000"/>
      <name val="Arial"/>
      <family val="2"/>
    </font>
    <font>
      <b/>
      <sz val="14"/>
      <color rgb="FF002060"/>
      <name val="Arial"/>
      <family val="2"/>
    </font>
    <font>
      <b/>
      <sz val="12"/>
      <color rgb="FF002060"/>
      <name val="Arial"/>
      <family val="2"/>
    </font>
    <font>
      <b/>
      <i/>
      <sz val="11"/>
      <color rgb="FFFF0000"/>
      <name val="Verdana"/>
      <family val="2"/>
    </font>
    <font>
      <b/>
      <sz val="18"/>
      <color rgb="FF007A87"/>
      <name val="Arial"/>
      <family val="2"/>
    </font>
    <font>
      <b/>
      <u/>
      <sz val="12"/>
      <name val="Verdana"/>
      <family val="2"/>
    </font>
    <font>
      <b/>
      <i/>
      <sz val="12"/>
      <color rgb="FF002060"/>
      <name val="Arial"/>
      <family val="2"/>
    </font>
    <font>
      <b/>
      <i/>
      <u/>
      <sz val="12"/>
      <color rgb="FF002060"/>
      <name val="Arial"/>
      <family val="2"/>
    </font>
    <font>
      <i/>
      <sz val="12"/>
      <color rgb="FF002060"/>
      <name val="Arial"/>
      <family val="2"/>
    </font>
    <font>
      <sz val="10"/>
      <color rgb="FFC00000"/>
      <name val="Verdana"/>
      <family val="2"/>
    </font>
    <font>
      <b/>
      <sz val="22"/>
      <color rgb="FF007A87"/>
      <name val="Arial"/>
      <family val="2"/>
    </font>
    <font>
      <b/>
      <u/>
      <sz val="12"/>
      <name val="Arial"/>
      <family val="2"/>
    </font>
    <font>
      <u/>
      <sz val="12"/>
      <color rgb="FF002060"/>
      <name val="Arial"/>
      <family val="2"/>
    </font>
    <font>
      <sz val="12"/>
      <color rgb="FF002060"/>
      <name val="Arial"/>
      <family val="2"/>
    </font>
    <font>
      <b/>
      <sz val="14"/>
      <color rgb="FFC00000"/>
      <name val="Arial"/>
      <family val="2"/>
    </font>
    <font>
      <sz val="10"/>
      <color rgb="FF0070C0"/>
      <name val="Arial"/>
      <family val="2"/>
    </font>
    <font>
      <b/>
      <sz val="12"/>
      <color rgb="FF0070C0"/>
      <name val="Arial"/>
      <family val="2"/>
    </font>
  </fonts>
  <fills count="18">
    <fill>
      <patternFill patternType="none"/>
    </fill>
    <fill>
      <patternFill patternType="gray125"/>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DDDDDD"/>
        <bgColor indexed="64"/>
      </patternFill>
    </fill>
    <fill>
      <patternFill patternType="solid">
        <fgColor rgb="FF007A87"/>
        <bgColor indexed="64"/>
      </patternFill>
    </fill>
    <fill>
      <patternFill patternType="solid">
        <fgColor theme="7" tint="-0.249977111117893"/>
        <bgColor indexed="64"/>
      </patternFill>
    </fill>
    <fill>
      <patternFill patternType="solid">
        <fgColor theme="3" tint="0.39997558519241921"/>
        <bgColor indexed="64"/>
      </patternFill>
    </fill>
    <fill>
      <patternFill patternType="solid">
        <fgColor theme="0" tint="-4.9989318521683403E-2"/>
        <bgColor indexed="64"/>
      </patternFill>
    </fill>
    <fill>
      <patternFill patternType="solid">
        <fgColor rgb="FF5A447A"/>
        <bgColor indexed="64"/>
      </patternFill>
    </fill>
    <fill>
      <patternFill patternType="solid">
        <fgColor theme="8" tint="0.59999389629810485"/>
        <bgColor indexed="64"/>
      </patternFill>
    </fill>
    <fill>
      <patternFill patternType="solid">
        <fgColor theme="9"/>
        <bgColor indexed="64"/>
      </patternFill>
    </fill>
    <fill>
      <patternFill patternType="solid">
        <fgColor theme="8"/>
        <bgColor indexed="64"/>
      </patternFill>
    </fill>
    <fill>
      <patternFill patternType="solid">
        <fgColor theme="3" tint="-0.249977111117893"/>
        <bgColor indexed="64"/>
      </patternFill>
    </fill>
    <fill>
      <patternFill patternType="solid">
        <fgColor rgb="FFFFFFCC"/>
        <bgColor indexed="64"/>
      </patternFill>
    </fill>
    <fill>
      <patternFill patternType="solid">
        <fgColor rgb="FFF7F7F7"/>
        <bgColor indexed="64"/>
      </patternFill>
    </fill>
  </fills>
  <borders count="72">
    <border>
      <left/>
      <right/>
      <top/>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otted">
        <color indexed="64"/>
      </right>
      <top/>
      <bottom/>
      <diagonal/>
    </border>
    <border>
      <left style="medium">
        <color indexed="64"/>
      </left>
      <right style="dashed">
        <color indexed="64"/>
      </right>
      <top/>
      <bottom/>
      <diagonal/>
    </border>
    <border>
      <left style="medium">
        <color indexed="64"/>
      </left>
      <right/>
      <top style="thick">
        <color indexed="64"/>
      </top>
      <bottom style="thin">
        <color indexed="64"/>
      </bottom>
      <diagonal/>
    </border>
    <border>
      <left style="medium">
        <color indexed="64"/>
      </left>
      <right style="medium">
        <color indexed="64"/>
      </right>
      <top style="thick">
        <color indexed="64"/>
      </top>
      <bottom style="thin">
        <color indexed="64"/>
      </bottom>
      <diagonal/>
    </border>
    <border>
      <left style="medium">
        <color indexed="64"/>
      </left>
      <right/>
      <top style="thin">
        <color indexed="64"/>
      </top>
      <bottom style="medium">
        <color indexed="64"/>
      </bottom>
      <diagonal/>
    </border>
    <border>
      <left style="medium">
        <color indexed="64"/>
      </left>
      <right style="dashed">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dotted">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top style="thick">
        <color indexed="64"/>
      </top>
      <bottom/>
      <diagonal/>
    </border>
    <border>
      <left style="medium">
        <color indexed="64"/>
      </left>
      <right style="medium">
        <color indexed="64"/>
      </right>
      <top style="thick">
        <color indexed="64"/>
      </top>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ck">
        <color indexed="64"/>
      </bottom>
      <diagonal/>
    </border>
    <border>
      <left style="medium">
        <color indexed="64"/>
      </left>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double">
        <color indexed="64"/>
      </bottom>
      <diagonal/>
    </border>
    <border>
      <left/>
      <right style="medium">
        <color indexed="64"/>
      </right>
      <top/>
      <bottom style="thin">
        <color indexed="64"/>
      </bottom>
      <diagonal/>
    </border>
    <border>
      <left style="medium">
        <color indexed="64"/>
      </left>
      <right/>
      <top style="thin">
        <color indexed="64"/>
      </top>
      <bottom style="thick">
        <color indexed="64"/>
      </bottom>
      <diagonal/>
    </border>
    <border>
      <left/>
      <right style="medium">
        <color indexed="64"/>
      </right>
      <top style="thin">
        <color indexed="64"/>
      </top>
      <bottom style="thick">
        <color indexed="64"/>
      </bottom>
      <diagonal/>
    </border>
    <border>
      <left/>
      <right style="medium">
        <color indexed="64"/>
      </right>
      <top style="thick">
        <color indexed="64"/>
      </top>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medium">
        <color indexed="64"/>
      </right>
      <top style="medium">
        <color indexed="64"/>
      </top>
      <bottom style="thin">
        <color indexed="64"/>
      </bottom>
      <diagonal/>
    </border>
    <border>
      <left/>
      <right/>
      <top style="thick">
        <color indexed="64"/>
      </top>
      <bottom/>
      <diagonal/>
    </border>
    <border>
      <left style="thin">
        <color rgb="FFC00000"/>
      </left>
      <right style="thin">
        <color rgb="FFC00000"/>
      </right>
      <top style="thin">
        <color rgb="FFC00000"/>
      </top>
      <bottom style="thin">
        <color rgb="FFC00000"/>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rgb="FFC00000"/>
      </left>
      <right style="medium">
        <color rgb="FFC00000"/>
      </right>
      <top style="medium">
        <color rgb="FFC00000"/>
      </top>
      <bottom style="medium">
        <color rgb="FFC00000"/>
      </bottom>
      <diagonal/>
    </border>
    <border>
      <left style="medium">
        <color indexed="64"/>
      </left>
      <right style="dashed">
        <color indexed="64"/>
      </right>
      <top style="thin">
        <color indexed="64"/>
      </top>
      <bottom style="thick">
        <color indexed="64"/>
      </bottom>
      <diagonal/>
    </border>
    <border>
      <left/>
      <right/>
      <top style="thin">
        <color indexed="64"/>
      </top>
      <bottom style="thick">
        <color indexed="64"/>
      </bottom>
      <diagonal/>
    </border>
    <border>
      <left/>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ashed">
        <color indexed="64"/>
      </right>
      <top/>
      <bottom style="medium">
        <color indexed="64"/>
      </bottom>
      <diagonal/>
    </border>
    <border>
      <left style="thin">
        <color theme="0" tint="-0.499984740745262"/>
      </left>
      <right/>
      <top/>
      <bottom/>
      <diagonal/>
    </border>
    <border>
      <left style="medium">
        <color indexed="64"/>
      </left>
      <right style="thin">
        <color indexed="64"/>
      </right>
      <top style="thick">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theme="7" tint="-0.249977111117893"/>
      </bottom>
      <diagonal/>
    </border>
    <border>
      <left/>
      <right/>
      <top style="medium">
        <color indexed="64"/>
      </top>
      <bottom style="medium">
        <color theme="7" tint="-0.249977111117893"/>
      </bottom>
      <diagonal/>
    </border>
    <border>
      <left/>
      <right style="medium">
        <color indexed="64"/>
      </right>
      <top style="medium">
        <color indexed="64"/>
      </top>
      <bottom style="medium">
        <color theme="7" tint="-0.249977111117893"/>
      </bottom>
      <diagonal/>
    </border>
    <border>
      <left style="medium">
        <color indexed="64"/>
      </left>
      <right/>
      <top style="medium">
        <color indexed="64"/>
      </top>
      <bottom style="medium">
        <color rgb="FF007A87"/>
      </bottom>
      <diagonal/>
    </border>
    <border>
      <left/>
      <right/>
      <top style="medium">
        <color indexed="64"/>
      </top>
      <bottom style="medium">
        <color rgb="FF007A87"/>
      </bottom>
      <diagonal/>
    </border>
    <border>
      <left/>
      <right style="medium">
        <color indexed="64"/>
      </right>
      <top style="medium">
        <color indexed="64"/>
      </top>
      <bottom style="medium">
        <color rgb="FF007A87"/>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rgb="FF5A447A"/>
      </left>
      <right/>
      <top style="medium">
        <color rgb="FF5A447A"/>
      </top>
      <bottom/>
      <diagonal/>
    </border>
    <border>
      <left/>
      <right/>
      <top style="medium">
        <color rgb="FF5A447A"/>
      </top>
      <bottom/>
      <diagonal/>
    </border>
    <border>
      <left/>
      <right style="medium">
        <color rgb="FF5A447A"/>
      </right>
      <top style="medium">
        <color rgb="FF5A447A"/>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theme="1"/>
      </right>
      <top style="thin">
        <color indexed="64"/>
      </top>
      <bottom style="thin">
        <color indexed="64"/>
      </bottom>
      <diagonal/>
    </border>
  </borders>
  <cellStyleXfs count="4">
    <xf numFmtId="0" fontId="0" fillId="0" borderId="0"/>
    <xf numFmtId="44" fontId="1" fillId="0" borderId="0" applyFont="0" applyFill="0" applyBorder="0" applyAlignment="0" applyProtection="0"/>
    <xf numFmtId="0" fontId="67" fillId="0" borderId="0" applyNumberFormat="0" applyFill="0" applyBorder="0" applyAlignment="0" applyProtection="0"/>
    <xf numFmtId="0" fontId="1" fillId="0" borderId="0"/>
  </cellStyleXfs>
  <cellXfs count="334">
    <xf numFmtId="0" fontId="0" fillId="0" borderId="0" xfId="0"/>
    <xf numFmtId="0" fontId="3" fillId="0" borderId="0" xfId="0" applyFont="1"/>
    <xf numFmtId="0" fontId="3" fillId="0" borderId="0" xfId="0" applyFont="1" applyAlignment="1">
      <alignment vertical="center" wrapText="1"/>
    </xf>
    <xf numFmtId="0" fontId="6" fillId="0" borderId="0" xfId="0" applyFont="1"/>
    <xf numFmtId="164" fontId="3" fillId="0" borderId="3" xfId="0" applyNumberFormat="1" applyFont="1" applyBorder="1" applyAlignment="1">
      <alignment horizontal="center"/>
    </xf>
    <xf numFmtId="0" fontId="11" fillId="0" borderId="0" xfId="0" applyFont="1"/>
    <xf numFmtId="0" fontId="3" fillId="0" borderId="6" xfId="0" applyFont="1" applyBorder="1" applyAlignment="1">
      <alignment vertical="center"/>
    </xf>
    <xf numFmtId="0" fontId="3" fillId="5" borderId="0" xfId="0" applyFont="1" applyFill="1" applyAlignment="1">
      <alignment vertical="center" wrapText="1"/>
    </xf>
    <xf numFmtId="0" fontId="3" fillId="5" borderId="0" xfId="0" applyFont="1" applyFill="1"/>
    <xf numFmtId="166" fontId="4" fillId="0" borderId="0" xfId="0" applyNumberFormat="1" applyFont="1" applyAlignment="1">
      <alignment vertical="center"/>
    </xf>
    <xf numFmtId="164" fontId="25" fillId="0" borderId="0" xfId="0" applyNumberFormat="1" applyFont="1"/>
    <xf numFmtId="44" fontId="3" fillId="0" borderId="10" xfId="1" applyFont="1" applyBorder="1" applyAlignment="1" applyProtection="1"/>
    <xf numFmtId="44" fontId="3" fillId="0" borderId="11" xfId="1" applyFont="1" applyBorder="1" applyProtection="1"/>
    <xf numFmtId="44" fontId="3" fillId="0" borderId="12" xfId="1" applyFont="1" applyBorder="1" applyProtection="1"/>
    <xf numFmtId="44" fontId="3" fillId="0" borderId="9" xfId="1" applyFont="1" applyBorder="1" applyProtection="1"/>
    <xf numFmtId="44" fontId="3" fillId="0" borderId="13" xfId="1" applyFont="1" applyBorder="1" applyAlignment="1" applyProtection="1"/>
    <xf numFmtId="44" fontId="3" fillId="0" borderId="3" xfId="1" applyFont="1" applyBorder="1" applyProtection="1"/>
    <xf numFmtId="44" fontId="3" fillId="0" borderId="14" xfId="1" applyFont="1" applyBorder="1" applyProtection="1"/>
    <xf numFmtId="44" fontId="3" fillId="0" borderId="7" xfId="1" applyFont="1" applyBorder="1" applyProtection="1"/>
    <xf numFmtId="44" fontId="3" fillId="0" borderId="18" xfId="1" applyFont="1" applyBorder="1" applyProtection="1"/>
    <xf numFmtId="44" fontId="3" fillId="0" borderId="21" xfId="1" applyFont="1" applyBorder="1" applyProtection="1"/>
    <xf numFmtId="164" fontId="3" fillId="0" borderId="23" xfId="0" applyNumberFormat="1" applyFont="1" applyBorder="1" applyAlignment="1">
      <alignment horizontal="center"/>
    </xf>
    <xf numFmtId="0" fontId="7" fillId="5" borderId="8" xfId="0" applyFont="1" applyFill="1" applyBorder="1" applyAlignment="1">
      <alignment horizontal="center" vertical="center" wrapText="1"/>
    </xf>
    <xf numFmtId="0" fontId="7" fillId="5" borderId="25" xfId="0" applyFont="1" applyFill="1" applyBorder="1" applyAlignment="1">
      <alignment horizontal="center" vertical="center" wrapText="1"/>
    </xf>
    <xf numFmtId="0" fontId="30" fillId="9" borderId="0" xfId="0" applyFont="1" applyFill="1" applyAlignment="1">
      <alignment vertical="center"/>
    </xf>
    <xf numFmtId="0" fontId="31" fillId="9" borderId="0" xfId="0" applyFont="1" applyFill="1"/>
    <xf numFmtId="0" fontId="3" fillId="9" borderId="0" xfId="0" applyFont="1" applyFill="1"/>
    <xf numFmtId="0" fontId="16" fillId="5" borderId="0" xfId="0" applyFont="1" applyFill="1" applyAlignment="1">
      <alignment vertical="center" wrapText="1"/>
    </xf>
    <xf numFmtId="0" fontId="32" fillId="5" borderId="0" xfId="0" applyFont="1" applyFill="1" applyAlignment="1">
      <alignment vertical="center"/>
    </xf>
    <xf numFmtId="0" fontId="29" fillId="5" borderId="0" xfId="0" applyFont="1" applyFill="1" applyAlignment="1">
      <alignment horizontal="left" vertical="center"/>
    </xf>
    <xf numFmtId="0" fontId="33" fillId="5" borderId="0" xfId="0" applyFont="1" applyFill="1" applyAlignment="1">
      <alignment horizontal="left" vertical="center"/>
    </xf>
    <xf numFmtId="0" fontId="0" fillId="5" borderId="0" xfId="0" applyFill="1"/>
    <xf numFmtId="0" fontId="34" fillId="5" borderId="0" xfId="0" applyFont="1" applyFill="1"/>
    <xf numFmtId="165" fontId="3" fillId="6" borderId="19" xfId="0" applyNumberFormat="1" applyFont="1" applyFill="1" applyBorder="1" applyAlignment="1" applyProtection="1">
      <alignment horizontal="center" vertical="center"/>
      <protection locked="0"/>
    </xf>
    <xf numFmtId="49" fontId="3" fillId="6" borderId="19" xfId="0" applyNumberFormat="1" applyFont="1" applyFill="1" applyBorder="1" applyAlignment="1" applyProtection="1">
      <alignment horizontal="left" vertical="center" wrapText="1"/>
      <protection locked="0"/>
    </xf>
    <xf numFmtId="164" fontId="3" fillId="5" borderId="26" xfId="0" applyNumberFormat="1" applyFont="1" applyFill="1" applyBorder="1" applyAlignment="1">
      <alignment vertical="center"/>
    </xf>
    <xf numFmtId="44" fontId="3" fillId="6" borderId="21" xfId="1" applyFont="1" applyFill="1" applyBorder="1" applyAlignment="1" applyProtection="1">
      <alignment horizontal="right" vertical="center"/>
      <protection locked="0"/>
    </xf>
    <xf numFmtId="44" fontId="3" fillId="6" borderId="18" xfId="1" applyFont="1" applyFill="1" applyBorder="1" applyAlignment="1" applyProtection="1">
      <alignment horizontal="right" vertical="center"/>
      <protection locked="0"/>
    </xf>
    <xf numFmtId="44" fontId="3" fillId="6" borderId="19" xfId="1" applyFont="1" applyFill="1" applyBorder="1" applyAlignment="1" applyProtection="1">
      <alignment horizontal="right" vertical="center"/>
      <protection locked="0"/>
    </xf>
    <xf numFmtId="44" fontId="3" fillId="6" borderId="5" xfId="1" applyFont="1" applyFill="1" applyBorder="1" applyAlignment="1" applyProtection="1">
      <alignment vertical="center"/>
      <protection locked="0"/>
    </xf>
    <xf numFmtId="165" fontId="3" fillId="6" borderId="9" xfId="0" applyNumberFormat="1" applyFont="1" applyFill="1" applyBorder="1" applyAlignment="1" applyProtection="1">
      <alignment horizontal="center" vertical="center"/>
      <protection locked="0"/>
    </xf>
    <xf numFmtId="49" fontId="3" fillId="6" borderId="9" xfId="0" applyNumberFormat="1" applyFont="1" applyFill="1" applyBorder="1" applyAlignment="1" applyProtection="1">
      <alignment horizontal="left" vertical="center" wrapText="1"/>
      <protection locked="0"/>
    </xf>
    <xf numFmtId="164" fontId="3" fillId="5" borderId="9" xfId="0" applyNumberFormat="1" applyFont="1" applyFill="1" applyBorder="1" applyAlignment="1">
      <alignment vertical="center"/>
    </xf>
    <xf numFmtId="164" fontId="3" fillId="5" borderId="28" xfId="0" applyNumberFormat="1" applyFont="1" applyFill="1" applyBorder="1" applyAlignment="1">
      <alignment vertical="center"/>
    </xf>
    <xf numFmtId="44" fontId="3" fillId="6" borderId="28" xfId="1" applyFont="1" applyFill="1" applyBorder="1" applyAlignment="1" applyProtection="1">
      <alignment horizontal="right" vertical="center"/>
      <protection locked="0"/>
    </xf>
    <xf numFmtId="165" fontId="3" fillId="6" borderId="26" xfId="0" applyNumberFormat="1" applyFont="1" applyFill="1" applyBorder="1" applyAlignment="1" applyProtection="1">
      <alignment horizontal="center" vertical="center"/>
      <protection locked="0"/>
    </xf>
    <xf numFmtId="49" fontId="3" fillId="6" borderId="26" xfId="0" applyNumberFormat="1" applyFont="1" applyFill="1" applyBorder="1" applyAlignment="1" applyProtection="1">
      <alignment horizontal="left" vertical="center" wrapText="1"/>
      <protection locked="0"/>
    </xf>
    <xf numFmtId="44" fontId="3" fillId="6" borderId="29" xfId="1" applyFont="1" applyFill="1" applyBorder="1" applyAlignment="1" applyProtection="1">
      <alignment horizontal="right" vertical="center"/>
      <protection locked="0"/>
    </xf>
    <xf numFmtId="44" fontId="3" fillId="6" borderId="30" xfId="1" applyFont="1" applyFill="1" applyBorder="1" applyAlignment="1" applyProtection="1">
      <alignment horizontal="right" vertical="center"/>
      <protection locked="0"/>
    </xf>
    <xf numFmtId="44" fontId="3" fillId="6" borderId="26" xfId="1" applyFont="1" applyFill="1" applyBorder="1" applyAlignment="1" applyProtection="1">
      <alignment horizontal="right" vertical="center"/>
      <protection locked="0"/>
    </xf>
    <xf numFmtId="44" fontId="3" fillId="6" borderId="26" xfId="1" applyFont="1" applyFill="1" applyBorder="1" applyAlignment="1" applyProtection="1">
      <alignment vertical="center"/>
      <protection locked="0"/>
    </xf>
    <xf numFmtId="44" fontId="3" fillId="6" borderId="31" xfId="1" applyFont="1" applyFill="1" applyBorder="1" applyAlignment="1" applyProtection="1">
      <alignment vertical="center"/>
      <protection locked="0"/>
    </xf>
    <xf numFmtId="44" fontId="3" fillId="6" borderId="11" xfId="1" applyFont="1" applyFill="1" applyBorder="1" applyAlignment="1" applyProtection="1">
      <alignment horizontal="right" vertical="center"/>
      <protection locked="0"/>
    </xf>
    <xf numFmtId="44" fontId="3" fillId="6" borderId="12" xfId="1" applyFont="1" applyFill="1" applyBorder="1" applyAlignment="1" applyProtection="1">
      <alignment horizontal="right" vertical="center"/>
      <protection locked="0"/>
    </xf>
    <xf numFmtId="44" fontId="3" fillId="6" borderId="9" xfId="1" applyFont="1" applyFill="1" applyBorder="1" applyAlignment="1" applyProtection="1">
      <alignment horizontal="right" vertical="center"/>
      <protection locked="0"/>
    </xf>
    <xf numFmtId="44" fontId="3" fillId="6" borderId="9" xfId="1" applyFont="1" applyFill="1" applyBorder="1" applyAlignment="1" applyProtection="1">
      <alignment vertical="center"/>
      <protection locked="0"/>
    </xf>
    <xf numFmtId="44" fontId="3" fillId="6" borderId="32" xfId="1" applyFont="1" applyFill="1" applyBorder="1" applyAlignment="1" applyProtection="1">
      <alignment vertical="center"/>
      <protection locked="0"/>
    </xf>
    <xf numFmtId="44" fontId="3" fillId="6" borderId="8" xfId="1" applyFont="1" applyFill="1" applyBorder="1" applyAlignment="1" applyProtection="1">
      <alignment horizontal="right" vertical="center"/>
      <protection locked="0"/>
    </xf>
    <xf numFmtId="0" fontId="3" fillId="0" borderId="6" xfId="0" applyFont="1" applyBorder="1" applyAlignment="1">
      <alignment vertical="center" wrapText="1"/>
    </xf>
    <xf numFmtId="0" fontId="4" fillId="0" borderId="0" xfId="0" applyFont="1" applyAlignment="1">
      <alignment horizontal="left" vertical="center"/>
    </xf>
    <xf numFmtId="0" fontId="25" fillId="0" borderId="0" xfId="0" applyFont="1" applyAlignment="1">
      <alignment horizontal="right"/>
    </xf>
    <xf numFmtId="0" fontId="3" fillId="0" borderId="0" xfId="0" applyFont="1" applyAlignment="1">
      <alignment horizontal="right"/>
    </xf>
    <xf numFmtId="0" fontId="3" fillId="0" borderId="0" xfId="0" applyFont="1" applyAlignment="1">
      <alignment horizontal="center"/>
    </xf>
    <xf numFmtId="0" fontId="3" fillId="0" borderId="0" xfId="0" applyFont="1" applyAlignment="1">
      <alignment horizontal="center" vertical="center" wrapText="1"/>
    </xf>
    <xf numFmtId="0" fontId="3" fillId="12" borderId="0" xfId="0" applyFont="1" applyFill="1" applyAlignment="1">
      <alignment horizontal="center"/>
    </xf>
    <xf numFmtId="0" fontId="10" fillId="12" borderId="0" xfId="0" applyFont="1" applyFill="1" applyAlignment="1">
      <alignment horizontal="left"/>
    </xf>
    <xf numFmtId="164" fontId="26" fillId="0" borderId="0" xfId="0" applyNumberFormat="1" applyFont="1"/>
    <xf numFmtId="0" fontId="17" fillId="0" borderId="0" xfId="0" applyFont="1" applyAlignment="1">
      <alignment horizontal="right"/>
    </xf>
    <xf numFmtId="165" fontId="3" fillId="6" borderId="28" xfId="0" applyNumberFormat="1" applyFont="1" applyFill="1" applyBorder="1" applyAlignment="1" applyProtection="1">
      <alignment horizontal="center" vertical="center"/>
      <protection locked="0"/>
    </xf>
    <xf numFmtId="49" fontId="3" fillId="6" borderId="28" xfId="0" applyNumberFormat="1" applyFont="1" applyFill="1" applyBorder="1" applyAlignment="1" applyProtection="1">
      <alignment horizontal="left" vertical="center" wrapText="1"/>
      <protection locked="0"/>
    </xf>
    <xf numFmtId="44" fontId="3" fillId="6" borderId="36" xfId="1" applyFont="1" applyFill="1" applyBorder="1" applyAlignment="1" applyProtection="1">
      <alignment horizontal="right" vertical="center"/>
      <protection locked="0"/>
    </xf>
    <xf numFmtId="44" fontId="3" fillId="6" borderId="46" xfId="1" applyFont="1" applyFill="1" applyBorder="1" applyAlignment="1" applyProtection="1">
      <alignment horizontal="right" vertical="center"/>
      <protection locked="0"/>
    </xf>
    <xf numFmtId="44" fontId="3" fillId="6" borderId="47" xfId="1" applyFont="1" applyFill="1" applyBorder="1" applyAlignment="1" applyProtection="1">
      <alignment vertical="center"/>
      <protection locked="0"/>
    </xf>
    <xf numFmtId="0" fontId="10" fillId="0" borderId="0" xfId="0" applyFont="1" applyAlignment="1">
      <alignment horizontal="left" vertical="center"/>
    </xf>
    <xf numFmtId="164" fontId="42" fillId="0" borderId="0" xfId="0" applyNumberFormat="1" applyFont="1"/>
    <xf numFmtId="164" fontId="25" fillId="0" borderId="45" xfId="0" applyNumberFormat="1" applyFont="1" applyBorder="1"/>
    <xf numFmtId="164" fontId="42" fillId="5" borderId="6" xfId="0" applyNumberFormat="1" applyFont="1" applyFill="1" applyBorder="1" applyAlignment="1">
      <alignment vertical="center"/>
    </xf>
    <xf numFmtId="0" fontId="10" fillId="0" borderId="6" xfId="0" applyFont="1" applyBorder="1" applyAlignment="1">
      <alignment vertical="center"/>
    </xf>
    <xf numFmtId="164" fontId="10" fillId="0" borderId="6" xfId="0" applyNumberFormat="1" applyFont="1" applyBorder="1" applyAlignment="1">
      <alignment horizontal="right" vertical="center"/>
    </xf>
    <xf numFmtId="0" fontId="40" fillId="5" borderId="0" xfId="0" applyFont="1" applyFill="1" applyAlignment="1">
      <alignment horizontal="left" wrapText="1"/>
    </xf>
    <xf numFmtId="0" fontId="3" fillId="5" borderId="0" xfId="0" applyFont="1" applyFill="1" applyAlignment="1">
      <alignment horizontal="center"/>
    </xf>
    <xf numFmtId="164" fontId="42" fillId="0" borderId="0" xfId="0" applyNumberFormat="1" applyFont="1" applyAlignment="1">
      <alignment horizontal="right"/>
    </xf>
    <xf numFmtId="0" fontId="5" fillId="5" borderId="0" xfId="0" applyFont="1" applyFill="1" applyAlignment="1">
      <alignment horizontal="left" vertical="top" wrapText="1"/>
    </xf>
    <xf numFmtId="0" fontId="44" fillId="0" borderId="0" xfId="0" applyFont="1"/>
    <xf numFmtId="0" fontId="31" fillId="13" borderId="0" xfId="0" applyFont="1" applyFill="1" applyAlignment="1">
      <alignment vertical="center"/>
    </xf>
    <xf numFmtId="0" fontId="31" fillId="14" borderId="0" xfId="0" applyFont="1" applyFill="1" applyAlignment="1">
      <alignment vertical="center"/>
    </xf>
    <xf numFmtId="0" fontId="33" fillId="5" borderId="0" xfId="0" applyFont="1" applyFill="1" applyAlignment="1">
      <alignment vertical="center"/>
    </xf>
    <xf numFmtId="0" fontId="31" fillId="5" borderId="0" xfId="0" applyFont="1" applyFill="1" applyAlignment="1">
      <alignment vertical="center"/>
    </xf>
    <xf numFmtId="0" fontId="46" fillId="5" borderId="0" xfId="0" applyFont="1" applyFill="1" applyAlignment="1">
      <alignment horizontal="left" vertical="center"/>
    </xf>
    <xf numFmtId="0" fontId="28" fillId="14" borderId="0" xfId="0" applyFont="1" applyFill="1" applyAlignment="1">
      <alignment vertical="center"/>
    </xf>
    <xf numFmtId="0" fontId="31" fillId="0" borderId="0" xfId="0" applyFont="1" applyAlignment="1">
      <alignment vertical="center"/>
    </xf>
    <xf numFmtId="0" fontId="28" fillId="13" borderId="0" xfId="0" applyFont="1" applyFill="1" applyAlignment="1">
      <alignment vertical="center"/>
    </xf>
    <xf numFmtId="0" fontId="28" fillId="15" borderId="0" xfId="0" applyFont="1" applyFill="1" applyAlignment="1">
      <alignment vertical="center"/>
    </xf>
    <xf numFmtId="0" fontId="31" fillId="15" borderId="0" xfId="0" applyFont="1" applyFill="1" applyAlignment="1">
      <alignment vertical="center"/>
    </xf>
    <xf numFmtId="164" fontId="28" fillId="15" borderId="0" xfId="0" applyNumberFormat="1" applyFont="1" applyFill="1" applyAlignment="1">
      <alignment vertical="center"/>
    </xf>
    <xf numFmtId="0" fontId="11" fillId="6" borderId="26" xfId="0" applyFont="1" applyFill="1" applyBorder="1" applyAlignment="1" applyProtection="1">
      <alignment horizontal="left" vertical="center" wrapText="1"/>
      <protection locked="0"/>
    </xf>
    <xf numFmtId="0" fontId="11" fillId="6" borderId="9" xfId="0" applyFont="1" applyFill="1" applyBorder="1" applyAlignment="1" applyProtection="1">
      <alignment horizontal="left" vertical="center" wrapText="1"/>
      <protection locked="0"/>
    </xf>
    <xf numFmtId="0" fontId="17" fillId="5" borderId="0" xfId="0" applyFont="1" applyFill="1" applyAlignment="1">
      <alignment horizontal="left"/>
    </xf>
    <xf numFmtId="0" fontId="23" fillId="0" borderId="0" xfId="0" applyFont="1" applyAlignment="1">
      <alignment horizontal="left" vertical="center"/>
    </xf>
    <xf numFmtId="8" fontId="3" fillId="0" borderId="0" xfId="0" applyNumberFormat="1" applyFont="1" applyAlignment="1">
      <alignment horizontal="center"/>
    </xf>
    <xf numFmtId="164" fontId="3" fillId="0" borderId="0" xfId="0" applyNumberFormat="1" applyFont="1" applyAlignment="1">
      <alignment horizontal="center"/>
    </xf>
    <xf numFmtId="44" fontId="3" fillId="6" borderId="4" xfId="1" applyFont="1" applyFill="1" applyBorder="1" applyAlignment="1" applyProtection="1">
      <alignment horizontal="right" vertical="center"/>
      <protection locked="0"/>
    </xf>
    <xf numFmtId="44" fontId="3" fillId="6" borderId="52" xfId="1" applyFont="1" applyFill="1" applyBorder="1" applyAlignment="1" applyProtection="1">
      <alignment horizontal="right" vertical="center"/>
      <protection locked="0"/>
    </xf>
    <xf numFmtId="44" fontId="3" fillId="6" borderId="51" xfId="1" applyFont="1" applyFill="1" applyBorder="1" applyAlignment="1" applyProtection="1">
      <alignment horizontal="right" vertical="center"/>
      <protection locked="0"/>
    </xf>
    <xf numFmtId="44" fontId="3" fillId="6" borderId="25" xfId="1" applyFont="1" applyFill="1" applyBorder="1" applyAlignment="1" applyProtection="1">
      <alignment vertical="center"/>
      <protection locked="0"/>
    </xf>
    <xf numFmtId="164" fontId="3" fillId="16" borderId="9" xfId="0" applyNumberFormat="1" applyFont="1" applyFill="1" applyBorder="1" applyAlignment="1">
      <alignment vertical="center"/>
    </xf>
    <xf numFmtId="0" fontId="50" fillId="7" borderId="6" xfId="0" applyFont="1" applyFill="1" applyBorder="1" applyAlignment="1">
      <alignment horizontal="center" vertical="center"/>
    </xf>
    <xf numFmtId="0" fontId="7" fillId="5" borderId="4" xfId="0" applyFont="1" applyFill="1" applyBorder="1" applyAlignment="1">
      <alignment horizontal="center" vertical="center" wrapText="1"/>
    </xf>
    <xf numFmtId="0" fontId="3" fillId="6" borderId="27" xfId="0" applyFont="1" applyFill="1" applyBorder="1" applyAlignment="1" applyProtection="1">
      <alignment vertical="center" wrapText="1"/>
      <protection locked="0"/>
    </xf>
    <xf numFmtId="0" fontId="3" fillId="6" borderId="37" xfId="0" applyFont="1" applyFill="1" applyBorder="1" applyAlignment="1" applyProtection="1">
      <alignment vertical="center" wrapText="1"/>
      <protection locked="0"/>
    </xf>
    <xf numFmtId="0" fontId="3" fillId="6" borderId="41" xfId="0" applyFont="1" applyFill="1" applyBorder="1" applyAlignment="1" applyProtection="1">
      <alignment vertical="center" wrapText="1"/>
      <protection locked="0"/>
    </xf>
    <xf numFmtId="0" fontId="11" fillId="6" borderId="38" xfId="0" applyFont="1" applyFill="1" applyBorder="1" applyProtection="1">
      <protection locked="0"/>
    </xf>
    <xf numFmtId="164" fontId="3" fillId="0" borderId="54" xfId="0" applyNumberFormat="1" applyFont="1" applyBorder="1" applyAlignment="1">
      <alignment horizontal="center"/>
    </xf>
    <xf numFmtId="0" fontId="28" fillId="8" borderId="57" xfId="0" applyFont="1" applyFill="1" applyBorder="1" applyAlignment="1">
      <alignment horizontal="left" vertical="center"/>
    </xf>
    <xf numFmtId="0" fontId="28" fillId="7" borderId="60" xfId="0" applyFont="1" applyFill="1" applyBorder="1" applyAlignment="1">
      <alignment horizontal="left" vertical="center"/>
    </xf>
    <xf numFmtId="164" fontId="3" fillId="0" borderId="4" xfId="0" applyNumberFormat="1" applyFont="1" applyBorder="1" applyAlignment="1">
      <alignment horizontal="center"/>
    </xf>
    <xf numFmtId="164" fontId="3" fillId="0" borderId="62" xfId="0" applyNumberFormat="1" applyFont="1" applyBorder="1" applyAlignment="1">
      <alignment horizontal="center"/>
    </xf>
    <xf numFmtId="0" fontId="11" fillId="6" borderId="65" xfId="0" applyFont="1" applyFill="1" applyBorder="1" applyAlignment="1" applyProtection="1">
      <alignment horizontal="center"/>
      <protection locked="0"/>
    </xf>
    <xf numFmtId="0" fontId="6" fillId="5" borderId="0" xfId="0" applyFont="1" applyFill="1" applyAlignment="1">
      <alignment horizontal="left" vertical="top" wrapText="1"/>
    </xf>
    <xf numFmtId="0" fontId="56" fillId="17" borderId="0" xfId="0" applyFont="1" applyFill="1" applyAlignment="1">
      <alignment vertical="center"/>
    </xf>
    <xf numFmtId="0" fontId="57" fillId="17" borderId="0" xfId="0" applyFont="1" applyFill="1" applyAlignment="1">
      <alignment vertical="center"/>
    </xf>
    <xf numFmtId="0" fontId="58" fillId="5" borderId="0" xfId="0" applyFont="1" applyFill="1" applyAlignment="1">
      <alignment vertical="center"/>
    </xf>
    <xf numFmtId="0" fontId="56" fillId="5" borderId="0" xfId="0" applyFont="1" applyFill="1" applyAlignment="1">
      <alignment vertical="center"/>
    </xf>
    <xf numFmtId="0" fontId="57" fillId="5" borderId="0" xfId="0" applyFont="1" applyFill="1" applyAlignment="1">
      <alignment vertical="center"/>
    </xf>
    <xf numFmtId="0" fontId="61" fillId="5" borderId="0" xfId="0" applyFont="1" applyFill="1"/>
    <xf numFmtId="0" fontId="62" fillId="5" borderId="0" xfId="0" applyFont="1" applyFill="1" applyAlignment="1">
      <alignment horizontal="right" vertical="top"/>
    </xf>
    <xf numFmtId="0" fontId="63" fillId="5" borderId="0" xfId="0" applyFont="1" applyFill="1" applyAlignment="1">
      <alignment vertical="top"/>
    </xf>
    <xf numFmtId="0" fontId="63" fillId="5" borderId="0" xfId="0" applyFont="1" applyFill="1"/>
    <xf numFmtId="0" fontId="64" fillId="5" borderId="0" xfId="0" applyFont="1" applyFill="1" applyAlignment="1">
      <alignment horizontal="right" vertical="top"/>
    </xf>
    <xf numFmtId="0" fontId="65" fillId="5" borderId="0" xfId="0" applyFont="1" applyFill="1" applyAlignment="1">
      <alignment horizontal="left" vertical="top"/>
    </xf>
    <xf numFmtId="0" fontId="0" fillId="5" borderId="0" xfId="0" applyFill="1" applyAlignment="1">
      <alignment vertical="top"/>
    </xf>
    <xf numFmtId="0" fontId="1" fillId="5" borderId="0" xfId="0" applyFont="1" applyFill="1"/>
    <xf numFmtId="0" fontId="68" fillId="5" borderId="0" xfId="2" applyFont="1" applyFill="1" applyAlignment="1">
      <alignment vertical="top"/>
    </xf>
    <xf numFmtId="0" fontId="69" fillId="5" borderId="0" xfId="2" applyFont="1" applyFill="1" applyAlignment="1">
      <alignment vertical="top"/>
    </xf>
    <xf numFmtId="0" fontId="73" fillId="5" borderId="0" xfId="0" applyFont="1" applyFill="1" applyAlignment="1">
      <alignment wrapText="1"/>
    </xf>
    <xf numFmtId="0" fontId="0" fillId="5" borderId="0" xfId="0" applyFill="1" applyAlignment="1">
      <alignment vertical="top" wrapText="1"/>
    </xf>
    <xf numFmtId="0" fontId="5" fillId="5" borderId="0" xfId="0" applyFont="1" applyFill="1"/>
    <xf numFmtId="0" fontId="3" fillId="5" borderId="0" xfId="0" applyFont="1" applyFill="1" applyAlignment="1">
      <alignment horizontal="left"/>
    </xf>
    <xf numFmtId="164" fontId="3" fillId="5" borderId="44" xfId="0" applyNumberFormat="1" applyFont="1" applyFill="1" applyBorder="1" applyAlignment="1" applyProtection="1">
      <alignment vertical="center"/>
      <protection locked="0"/>
    </xf>
    <xf numFmtId="164" fontId="3" fillId="5" borderId="0" xfId="0" applyNumberFormat="1" applyFont="1" applyFill="1"/>
    <xf numFmtId="164" fontId="24" fillId="5" borderId="0" xfId="0" applyNumberFormat="1" applyFont="1" applyFill="1"/>
    <xf numFmtId="0" fontId="11" fillId="5" borderId="0" xfId="0" applyFont="1" applyFill="1" applyAlignment="1">
      <alignment horizontal="center"/>
    </xf>
    <xf numFmtId="164" fontId="26" fillId="5" borderId="43" xfId="0" applyNumberFormat="1" applyFont="1" applyFill="1" applyBorder="1"/>
    <xf numFmtId="0" fontId="10" fillId="5" borderId="0" xfId="0" applyFont="1" applyFill="1" applyAlignment="1">
      <alignment horizontal="left"/>
    </xf>
    <xf numFmtId="0" fontId="22" fillId="5" borderId="0" xfId="0" applyFont="1" applyFill="1" applyAlignment="1">
      <alignment horizontal="left"/>
    </xf>
    <xf numFmtId="164" fontId="3" fillId="5" borderId="5" xfId="0" applyNumberFormat="1" applyFont="1" applyFill="1" applyBorder="1" applyAlignment="1">
      <alignment horizontal="right"/>
    </xf>
    <xf numFmtId="0" fontId="42" fillId="5" borderId="0" xfId="0" applyFont="1" applyFill="1" applyAlignment="1">
      <alignment horizontal="right"/>
    </xf>
    <xf numFmtId="0" fontId="10" fillId="5" borderId="0" xfId="0" applyFont="1" applyFill="1" applyAlignment="1">
      <alignment horizontal="right"/>
    </xf>
    <xf numFmtId="0" fontId="3" fillId="5" borderId="0" xfId="0" applyFont="1" applyFill="1" applyAlignment="1" applyProtection="1">
      <alignment horizontal="center" shrinkToFit="1"/>
      <protection locked="0"/>
    </xf>
    <xf numFmtId="167" fontId="3" fillId="5" borderId="44" xfId="0" applyNumberFormat="1" applyFont="1" applyFill="1" applyBorder="1" applyAlignment="1" applyProtection="1">
      <alignment vertical="center"/>
      <protection locked="0"/>
    </xf>
    <xf numFmtId="0" fontId="3" fillId="5" borderId="0" xfId="0" applyFont="1" applyFill="1" applyAlignment="1">
      <alignment horizontal="right"/>
    </xf>
    <xf numFmtId="164" fontId="15" fillId="5" borderId="0" xfId="0" applyNumberFormat="1" applyFont="1" applyFill="1"/>
    <xf numFmtId="164" fontId="4" fillId="5" borderId="0" xfId="0" applyNumberFormat="1" applyFont="1" applyFill="1"/>
    <xf numFmtId="164" fontId="3" fillId="16" borderId="19" xfId="0" applyNumberFormat="1" applyFont="1" applyFill="1" applyBorder="1" applyAlignment="1">
      <alignment vertical="center"/>
    </xf>
    <xf numFmtId="164" fontId="3" fillId="16" borderId="28" xfId="0" applyNumberFormat="1" applyFont="1" applyFill="1" applyBorder="1" applyAlignment="1">
      <alignment vertical="center"/>
    </xf>
    <xf numFmtId="44" fontId="3" fillId="6" borderId="28" xfId="1" applyFont="1" applyFill="1" applyBorder="1" applyAlignment="1" applyProtection="1">
      <alignment vertical="center"/>
      <protection locked="0"/>
    </xf>
    <xf numFmtId="0" fontId="11" fillId="6" borderId="28" xfId="0" applyFont="1" applyFill="1" applyBorder="1" applyAlignment="1" applyProtection="1">
      <alignment horizontal="left" vertical="center" wrapText="1"/>
      <protection locked="0"/>
    </xf>
    <xf numFmtId="0" fontId="3" fillId="16" borderId="22" xfId="0" applyFont="1" applyFill="1" applyBorder="1" applyAlignment="1" applyProtection="1">
      <alignment vertical="center" wrapText="1"/>
      <protection locked="0"/>
    </xf>
    <xf numFmtId="0" fontId="3" fillId="16" borderId="1" xfId="0" applyFont="1" applyFill="1" applyBorder="1" applyAlignment="1" applyProtection="1">
      <alignment vertical="center" wrapText="1"/>
      <protection locked="0"/>
    </xf>
    <xf numFmtId="0" fontId="3" fillId="16" borderId="55" xfId="0" applyFont="1" applyFill="1" applyBorder="1" applyAlignment="1" applyProtection="1">
      <alignment vertical="center" wrapText="1"/>
      <protection locked="0"/>
    </xf>
    <xf numFmtId="0" fontId="3" fillId="0" borderId="0" xfId="3" applyFont="1"/>
    <xf numFmtId="0" fontId="3" fillId="4" borderId="0" xfId="3" applyFont="1" applyFill="1"/>
    <xf numFmtId="0" fontId="7" fillId="10" borderId="69" xfId="3" applyFont="1" applyFill="1" applyBorder="1" applyAlignment="1">
      <alignment horizontal="center" vertical="center" wrapText="1"/>
    </xf>
    <xf numFmtId="0" fontId="7" fillId="10" borderId="29" xfId="3" applyFont="1" applyFill="1" applyBorder="1" applyAlignment="1">
      <alignment horizontal="center" vertical="center" wrapText="1"/>
    </xf>
    <xf numFmtId="0" fontId="7" fillId="10" borderId="70" xfId="3" applyFont="1" applyFill="1" applyBorder="1" applyAlignment="1">
      <alignment horizontal="center" vertical="center" wrapText="1"/>
    </xf>
    <xf numFmtId="0" fontId="7" fillId="10" borderId="26" xfId="3" applyFont="1" applyFill="1" applyBorder="1" applyAlignment="1">
      <alignment vertical="center" wrapText="1"/>
    </xf>
    <xf numFmtId="0" fontId="3" fillId="0" borderId="0" xfId="3" applyFont="1" applyAlignment="1">
      <alignment vertical="center" wrapText="1"/>
    </xf>
    <xf numFmtId="165" fontId="3" fillId="0" borderId="9" xfId="3" applyNumberFormat="1" applyFont="1" applyBorder="1" applyAlignment="1">
      <alignment horizontal="center"/>
    </xf>
    <xf numFmtId="0" fontId="3" fillId="0" borderId="9" xfId="3" applyFont="1" applyBorder="1"/>
    <xf numFmtId="49" fontId="3" fillId="0" borderId="9" xfId="3" applyNumberFormat="1" applyFont="1" applyBorder="1"/>
    <xf numFmtId="165" fontId="3" fillId="0" borderId="7" xfId="3" applyNumberFormat="1" applyFont="1" applyBorder="1" applyAlignment="1">
      <alignment horizontal="center"/>
    </xf>
    <xf numFmtId="0" fontId="3" fillId="0" borderId="7" xfId="3" applyFont="1" applyBorder="1"/>
    <xf numFmtId="49" fontId="3" fillId="0" borderId="7" xfId="3" applyNumberFormat="1" applyFont="1" applyBorder="1"/>
    <xf numFmtId="0" fontId="3" fillId="0" borderId="28" xfId="3" applyFont="1" applyBorder="1"/>
    <xf numFmtId="164" fontId="3" fillId="0" borderId="15" xfId="3" applyNumberFormat="1" applyFont="1" applyBorder="1" applyAlignment="1">
      <alignment horizontal="right"/>
    </xf>
    <xf numFmtId="164" fontId="3" fillId="0" borderId="16" xfId="3" applyNumberFormat="1" applyFont="1" applyBorder="1" applyAlignment="1">
      <alignment horizontal="right"/>
    </xf>
    <xf numFmtId="0" fontId="3" fillId="0" borderId="24" xfId="3" applyFont="1" applyBorder="1"/>
    <xf numFmtId="164" fontId="3" fillId="0" borderId="11" xfId="3" applyNumberFormat="1" applyFont="1" applyBorder="1" applyAlignment="1">
      <alignment horizontal="right"/>
    </xf>
    <xf numFmtId="164" fontId="3" fillId="0" borderId="9" xfId="3" applyNumberFormat="1" applyFont="1" applyBorder="1" applyAlignment="1">
      <alignment horizontal="right"/>
    </xf>
    <xf numFmtId="164" fontId="3" fillId="0" borderId="17" xfId="3" applyNumberFormat="1" applyFont="1" applyBorder="1" applyAlignment="1">
      <alignment horizontal="right"/>
    </xf>
    <xf numFmtId="164" fontId="3" fillId="0" borderId="4" xfId="3" applyNumberFormat="1" applyFont="1" applyBorder="1" applyAlignment="1">
      <alignment horizontal="right"/>
    </xf>
    <xf numFmtId="164" fontId="3" fillId="0" borderId="8" xfId="3" applyNumberFormat="1" applyFont="1" applyBorder="1" applyAlignment="1">
      <alignment horizontal="right"/>
    </xf>
    <xf numFmtId="0" fontId="3" fillId="0" borderId="8" xfId="3" applyFont="1" applyBorder="1"/>
    <xf numFmtId="0" fontId="3" fillId="2" borderId="0" xfId="3" applyFont="1" applyFill="1"/>
    <xf numFmtId="0" fontId="7" fillId="10" borderId="7" xfId="3" applyFont="1" applyFill="1" applyBorder="1" applyAlignment="1">
      <alignment horizontal="center" vertical="center" wrapText="1"/>
    </xf>
    <xf numFmtId="0" fontId="7" fillId="5" borderId="8" xfId="3" applyFont="1" applyFill="1" applyBorder="1" applyAlignment="1">
      <alignment horizontal="center" vertical="center" wrapText="1"/>
    </xf>
    <xf numFmtId="0" fontId="7" fillId="10" borderId="21" xfId="3" applyFont="1" applyFill="1" applyBorder="1" applyAlignment="1">
      <alignment horizontal="center" vertical="center" wrapText="1"/>
    </xf>
    <xf numFmtId="0" fontId="7" fillId="10" borderId="3" xfId="3" applyFont="1" applyFill="1" applyBorder="1" applyAlignment="1">
      <alignment horizontal="center" vertical="center" wrapText="1"/>
    </xf>
    <xf numFmtId="0" fontId="7" fillId="10" borderId="19" xfId="3" applyFont="1" applyFill="1" applyBorder="1" applyAlignment="1">
      <alignment horizontal="center" vertical="center" wrapText="1"/>
    </xf>
    <xf numFmtId="44" fontId="81" fillId="0" borderId="10" xfId="1" applyFont="1" applyBorder="1" applyAlignment="1" applyProtection="1"/>
    <xf numFmtId="44" fontId="81" fillId="0" borderId="12" xfId="1" applyFont="1" applyBorder="1" applyProtection="1"/>
    <xf numFmtId="44" fontId="81" fillId="0" borderId="71" xfId="1" applyFont="1" applyBorder="1" applyProtection="1"/>
    <xf numFmtId="0" fontId="3" fillId="0" borderId="10" xfId="3" applyFont="1" applyBorder="1"/>
    <xf numFmtId="165" fontId="3" fillId="0" borderId="19" xfId="3" applyNumberFormat="1" applyFont="1" applyBorder="1" applyAlignment="1">
      <alignment horizontal="center"/>
    </xf>
    <xf numFmtId="0" fontId="3" fillId="0" borderId="19" xfId="3" applyFont="1" applyBorder="1"/>
    <xf numFmtId="49" fontId="3" fillId="0" borderId="19" xfId="3" applyNumberFormat="1" applyFont="1" applyBorder="1"/>
    <xf numFmtId="0" fontId="3" fillId="0" borderId="20" xfId="3" applyFont="1" applyBorder="1"/>
    <xf numFmtId="0" fontId="3" fillId="0" borderId="13" xfId="3" applyFont="1" applyBorder="1"/>
    <xf numFmtId="0" fontId="28" fillId="9" borderId="0" xfId="3" applyFont="1" applyFill="1" applyAlignment="1">
      <alignment vertical="center"/>
    </xf>
    <xf numFmtId="0" fontId="27" fillId="9" borderId="0" xfId="3" applyFont="1" applyFill="1"/>
    <xf numFmtId="0" fontId="3" fillId="3" borderId="0" xfId="3" applyFont="1" applyFill="1"/>
    <xf numFmtId="164" fontId="12" fillId="5" borderId="0" xfId="3" applyNumberFormat="1" applyFont="1" applyFill="1" applyAlignment="1">
      <alignment horizontal="left"/>
    </xf>
    <xf numFmtId="164" fontId="12" fillId="5" borderId="0" xfId="3" applyNumberFormat="1" applyFont="1" applyFill="1"/>
    <xf numFmtId="164" fontId="12" fillId="5" borderId="5" xfId="3" applyNumberFormat="1" applyFont="1" applyFill="1" applyBorder="1" applyAlignment="1">
      <alignment horizontal="left"/>
    </xf>
    <xf numFmtId="164" fontId="35" fillId="5" borderId="34" xfId="3" applyNumberFormat="1" applyFont="1" applyFill="1" applyBorder="1" applyAlignment="1">
      <alignment horizontal="left"/>
    </xf>
    <xf numFmtId="164" fontId="35" fillId="5" borderId="0" xfId="3" applyNumberFormat="1" applyFont="1" applyFill="1"/>
    <xf numFmtId="0" fontId="3" fillId="5" borderId="0" xfId="3" applyFont="1" applyFill="1"/>
    <xf numFmtId="164" fontId="13" fillId="5" borderId="5" xfId="3" applyNumberFormat="1" applyFont="1" applyFill="1" applyBorder="1" applyAlignment="1">
      <alignment horizontal="left"/>
    </xf>
    <xf numFmtId="164" fontId="13" fillId="5" borderId="0" xfId="3" applyNumberFormat="1" applyFont="1" applyFill="1"/>
    <xf numFmtId="0" fontId="10" fillId="5" borderId="0" xfId="3" applyFont="1" applyFill="1" applyAlignment="1">
      <alignment horizontal="right"/>
    </xf>
    <xf numFmtId="164" fontId="13" fillId="5" borderId="48" xfId="3" applyNumberFormat="1" applyFont="1" applyFill="1" applyBorder="1" applyAlignment="1">
      <alignment horizontal="left"/>
    </xf>
    <xf numFmtId="164" fontId="13" fillId="5" borderId="0" xfId="3" applyNumberFormat="1" applyFont="1" applyFill="1" applyAlignment="1">
      <alignment horizontal="left"/>
    </xf>
    <xf numFmtId="0" fontId="14" fillId="5" borderId="5" xfId="3" applyFont="1" applyFill="1" applyBorder="1" applyAlignment="1">
      <alignment horizontal="right"/>
    </xf>
    <xf numFmtId="0" fontId="3" fillId="5" borderId="0" xfId="3" applyFont="1" applyFill="1" applyAlignment="1">
      <alignment horizontal="right"/>
    </xf>
    <xf numFmtId="0" fontId="11" fillId="5" borderId="0" xfId="3" applyFont="1" applyFill="1" applyAlignment="1">
      <alignment horizontal="right"/>
    </xf>
    <xf numFmtId="4" fontId="13" fillId="5" borderId="0" xfId="3" applyNumberFormat="1" applyFont="1" applyFill="1" applyAlignment="1">
      <alignment horizontal="left"/>
    </xf>
    <xf numFmtId="4" fontId="13" fillId="5" borderId="0" xfId="3" applyNumberFormat="1" applyFont="1" applyFill="1"/>
    <xf numFmtId="164" fontId="37" fillId="5" borderId="34" xfId="3" applyNumberFormat="1" applyFont="1" applyFill="1" applyBorder="1" applyAlignment="1">
      <alignment horizontal="left"/>
    </xf>
    <xf numFmtId="0" fontId="37" fillId="5" borderId="0" xfId="3" applyFont="1" applyFill="1" applyAlignment="1">
      <alignment horizontal="left"/>
    </xf>
    <xf numFmtId="0" fontId="1" fillId="5" borderId="0" xfId="3" applyFill="1"/>
    <xf numFmtId="164" fontId="10" fillId="0" borderId="0" xfId="0" applyNumberFormat="1" applyFont="1" applyAlignment="1">
      <alignment vertical="center"/>
    </xf>
    <xf numFmtId="0" fontId="3" fillId="5" borderId="0" xfId="0" applyFont="1" applyFill="1" applyAlignment="1">
      <alignment horizontal="center"/>
    </xf>
    <xf numFmtId="0" fontId="6" fillId="5" borderId="0" xfId="0" applyFont="1" applyFill="1" applyAlignment="1">
      <alignment horizontal="center"/>
    </xf>
    <xf numFmtId="0" fontId="25" fillId="5" borderId="0" xfId="3" applyFont="1" applyFill="1" applyAlignment="1">
      <alignment horizontal="right"/>
    </xf>
    <xf numFmtId="0" fontId="11" fillId="5" borderId="0" xfId="3" applyFont="1" applyFill="1" applyAlignment="1">
      <alignment horizontal="left"/>
    </xf>
    <xf numFmtId="0" fontId="4" fillId="5" borderId="0" xfId="3" applyFont="1" applyFill="1" applyAlignment="1">
      <alignment horizontal="left" vertical="center"/>
    </xf>
    <xf numFmtId="0" fontId="6" fillId="0" borderId="0" xfId="3" applyFont="1" applyAlignment="1">
      <alignment horizontal="center"/>
    </xf>
    <xf numFmtId="0" fontId="10" fillId="5" borderId="0" xfId="3" applyFont="1" applyFill="1" applyAlignment="1">
      <alignment horizontal="left"/>
    </xf>
    <xf numFmtId="0" fontId="11" fillId="5" borderId="0" xfId="3" applyFont="1" applyFill="1" applyAlignment="1">
      <alignment horizontal="left" vertical="center" wrapText="1"/>
    </xf>
    <xf numFmtId="0" fontId="3" fillId="5" borderId="0" xfId="3" applyFont="1" applyFill="1" applyAlignment="1">
      <alignment horizontal="center" shrinkToFit="1"/>
    </xf>
    <xf numFmtId="0" fontId="3" fillId="5" borderId="0" xfId="3" applyFont="1" applyFill="1" applyAlignment="1">
      <alignment horizontal="center"/>
    </xf>
    <xf numFmtId="0" fontId="3" fillId="5" borderId="0" xfId="3" applyFont="1" applyFill="1" applyAlignment="1">
      <alignment horizontal="left"/>
    </xf>
    <xf numFmtId="0" fontId="11" fillId="5" borderId="0" xfId="3" applyFont="1" applyFill="1" applyAlignment="1">
      <alignment horizontal="center"/>
    </xf>
    <xf numFmtId="0" fontId="28" fillId="9" borderId="0" xfId="3" applyFont="1" applyFill="1" applyAlignment="1">
      <alignment horizontal="right" vertical="center" wrapText="1"/>
    </xf>
    <xf numFmtId="0" fontId="4" fillId="0" borderId="11" xfId="3" applyFont="1" applyBorder="1" applyAlignment="1">
      <alignment horizontal="right" vertical="center" shrinkToFit="1"/>
    </xf>
    <xf numFmtId="0" fontId="4" fillId="0" borderId="32" xfId="3" applyFont="1" applyBorder="1" applyAlignment="1">
      <alignment horizontal="right" vertical="center" shrinkToFit="1"/>
    </xf>
    <xf numFmtId="0" fontId="4" fillId="0" borderId="27" xfId="3" applyFont="1" applyBorder="1" applyAlignment="1">
      <alignment horizontal="right" vertical="center" shrinkToFit="1"/>
    </xf>
    <xf numFmtId="0" fontId="4" fillId="0" borderId="4" xfId="3" applyFont="1" applyBorder="1" applyAlignment="1">
      <alignment horizontal="right" vertical="center"/>
    </xf>
    <xf numFmtId="0" fontId="4" fillId="0" borderId="25" xfId="3" applyFont="1" applyBorder="1" applyAlignment="1">
      <alignment horizontal="right" vertical="center"/>
    </xf>
    <xf numFmtId="0" fontId="4" fillId="0" borderId="33" xfId="3" applyFont="1" applyBorder="1" applyAlignment="1">
      <alignment horizontal="right" vertical="center"/>
    </xf>
    <xf numFmtId="0" fontId="3" fillId="0" borderId="2" xfId="3" applyFont="1" applyBorder="1" applyAlignment="1">
      <alignment horizontal="center"/>
    </xf>
    <xf numFmtId="0" fontId="28" fillId="7" borderId="59" xfId="3" applyFont="1" applyFill="1" applyBorder="1" applyAlignment="1">
      <alignment horizontal="right" vertical="center"/>
    </xf>
    <xf numFmtId="0" fontId="28" fillId="7" borderId="60" xfId="3" applyFont="1" applyFill="1" applyBorder="1" applyAlignment="1">
      <alignment horizontal="right" vertical="center"/>
    </xf>
    <xf numFmtId="0" fontId="28" fillId="7" borderId="60" xfId="3" applyFont="1" applyFill="1" applyBorder="1" applyAlignment="1">
      <alignment horizontal="left" vertical="center"/>
    </xf>
    <xf numFmtId="0" fontId="31" fillId="7" borderId="60" xfId="3" applyFont="1" applyFill="1" applyBorder="1" applyAlignment="1">
      <alignment horizontal="center"/>
    </xf>
    <xf numFmtId="0" fontId="31" fillId="7" borderId="61" xfId="3" applyFont="1" applyFill="1" applyBorder="1" applyAlignment="1">
      <alignment horizontal="center"/>
    </xf>
    <xf numFmtId="0" fontId="4" fillId="0" borderId="15" xfId="3" applyFont="1" applyBorder="1" applyAlignment="1">
      <alignment horizontal="right" vertical="center"/>
    </xf>
    <xf numFmtId="0" fontId="4" fillId="0" borderId="39" xfId="3" applyFont="1" applyBorder="1" applyAlignment="1">
      <alignment horizontal="right" vertical="center"/>
    </xf>
    <xf numFmtId="0" fontId="4" fillId="0" borderId="40" xfId="3" applyFont="1" applyBorder="1" applyAlignment="1">
      <alignment horizontal="right" vertical="center"/>
    </xf>
    <xf numFmtId="0" fontId="3" fillId="0" borderId="24" xfId="3" applyFont="1" applyBorder="1" applyAlignment="1">
      <alignment horizontal="center"/>
    </xf>
    <xf numFmtId="0" fontId="3" fillId="0" borderId="7" xfId="3" applyFont="1" applyBorder="1" applyAlignment="1">
      <alignment horizontal="center"/>
    </xf>
    <xf numFmtId="0" fontId="3" fillId="0" borderId="8" xfId="3" applyFont="1" applyBorder="1" applyAlignment="1">
      <alignment horizontal="center"/>
    </xf>
    <xf numFmtId="0" fontId="4" fillId="0" borderId="11" xfId="3" applyFont="1" applyBorder="1" applyAlignment="1">
      <alignment horizontal="right" vertical="center"/>
    </xf>
    <xf numFmtId="0" fontId="4" fillId="0" borderId="32" xfId="3" applyFont="1" applyBorder="1" applyAlignment="1">
      <alignment horizontal="right" vertical="center"/>
    </xf>
    <xf numFmtId="0" fontId="4" fillId="0" borderId="27" xfId="3" applyFont="1" applyBorder="1" applyAlignment="1">
      <alignment horizontal="right" vertical="center"/>
    </xf>
    <xf numFmtId="0" fontId="5" fillId="0" borderId="2" xfId="3" applyFont="1" applyBorder="1" applyAlignment="1">
      <alignment horizontal="center"/>
    </xf>
    <xf numFmtId="0" fontId="36" fillId="0" borderId="0" xfId="3" applyFont="1" applyAlignment="1">
      <alignment horizontal="center" vertical="center"/>
    </xf>
    <xf numFmtId="0" fontId="3" fillId="0" borderId="0" xfId="3" applyFont="1" applyAlignment="1">
      <alignment horizontal="left"/>
    </xf>
    <xf numFmtId="0" fontId="38" fillId="11" borderId="66" xfId="3" applyFont="1" applyFill="1" applyBorder="1" applyAlignment="1">
      <alignment horizontal="right" vertical="center"/>
    </xf>
    <xf numFmtId="0" fontId="38" fillId="11" borderId="67" xfId="3" applyFont="1" applyFill="1" applyBorder="1" applyAlignment="1">
      <alignment horizontal="right" vertical="center"/>
    </xf>
    <xf numFmtId="0" fontId="38" fillId="11" borderId="67" xfId="3" applyFont="1" applyFill="1" applyBorder="1" applyAlignment="1">
      <alignment horizontal="left" vertical="center"/>
    </xf>
    <xf numFmtId="0" fontId="30" fillId="11" borderId="67" xfId="3" applyFont="1" applyFill="1" applyBorder="1" applyAlignment="1">
      <alignment horizontal="center" vertical="center"/>
    </xf>
    <xf numFmtId="0" fontId="30" fillId="11" borderId="68" xfId="3" applyFont="1" applyFill="1" applyBorder="1" applyAlignment="1">
      <alignment horizontal="center" vertical="center"/>
    </xf>
    <xf numFmtId="0" fontId="40" fillId="5" borderId="0" xfId="0" applyFont="1" applyFill="1" applyAlignment="1">
      <alignment horizontal="left" wrapText="1"/>
    </xf>
    <xf numFmtId="0" fontId="59" fillId="5" borderId="0" xfId="3" applyFont="1" applyFill="1" applyAlignment="1">
      <alignment horizontal="left" vertical="center" wrapText="1"/>
    </xf>
    <xf numFmtId="0" fontId="82" fillId="5" borderId="0" xfId="3" applyFont="1" applyFill="1" applyAlignment="1">
      <alignment horizontal="left" vertical="center"/>
    </xf>
    <xf numFmtId="0" fontId="59" fillId="5" borderId="0" xfId="3" applyFont="1" applyFill="1" applyAlignment="1">
      <alignment horizontal="left" vertical="top" wrapText="1"/>
    </xf>
    <xf numFmtId="0" fontId="78" fillId="5" borderId="0" xfId="3" applyFont="1" applyFill="1" applyAlignment="1">
      <alignment vertical="center" wrapText="1"/>
    </xf>
    <xf numFmtId="0" fontId="76" fillId="5" borderId="0" xfId="3" applyFont="1" applyFill="1" applyAlignment="1">
      <alignment horizontal="left" vertical="center"/>
    </xf>
    <xf numFmtId="0" fontId="5" fillId="0" borderId="0" xfId="0" applyFont="1" applyAlignment="1">
      <alignment horizontal="center"/>
    </xf>
    <xf numFmtId="0" fontId="3" fillId="0" borderId="0" xfId="0" applyFont="1" applyAlignment="1">
      <alignment horizontal="center"/>
    </xf>
    <xf numFmtId="0" fontId="19" fillId="5" borderId="0" xfId="0" applyFont="1" applyFill="1" applyAlignment="1">
      <alignment horizontal="left" vertical="top"/>
    </xf>
    <xf numFmtId="0" fontId="39" fillId="5" borderId="0" xfId="0" applyFont="1" applyFill="1" applyAlignment="1">
      <alignment horizontal="left"/>
    </xf>
    <xf numFmtId="0" fontId="3" fillId="6" borderId="0" xfId="1" applyNumberFormat="1" applyFont="1" applyFill="1" applyBorder="1" applyAlignment="1" applyProtection="1">
      <alignment horizontal="center" vertical="center"/>
      <protection locked="0"/>
    </xf>
    <xf numFmtId="0" fontId="3" fillId="5" borderId="0" xfId="0" applyFont="1" applyFill="1" applyAlignment="1">
      <alignment horizontal="center" vertical="center" wrapText="1"/>
    </xf>
    <xf numFmtId="0" fontId="10" fillId="5" borderId="0" xfId="0" applyFont="1" applyFill="1" applyAlignment="1">
      <alignment horizontal="center" vertical="center" wrapText="1"/>
    </xf>
    <xf numFmtId="0" fontId="4" fillId="5" borderId="0" xfId="0" applyFont="1" applyFill="1" applyAlignment="1">
      <alignment horizontal="right" vertical="center" wrapText="1"/>
    </xf>
    <xf numFmtId="166" fontId="3" fillId="0" borderId="0" xfId="0" applyNumberFormat="1" applyFont="1" applyAlignment="1">
      <alignment horizontal="left"/>
    </xf>
    <xf numFmtId="49" fontId="9" fillId="0" borderId="0" xfId="0" applyNumberFormat="1" applyFont="1" applyAlignment="1">
      <alignment horizontal="center" vertical="center"/>
    </xf>
    <xf numFmtId="0" fontId="38" fillId="8" borderId="56" xfId="0" applyFont="1" applyFill="1" applyBorder="1" applyAlignment="1">
      <alignment horizontal="right" vertical="center"/>
    </xf>
    <xf numFmtId="0" fontId="38" fillId="8" borderId="57" xfId="0" applyFont="1" applyFill="1" applyBorder="1" applyAlignment="1">
      <alignment horizontal="right" vertical="center"/>
    </xf>
    <xf numFmtId="0" fontId="30" fillId="8" borderId="57" xfId="0" applyFont="1" applyFill="1" applyBorder="1" applyAlignment="1">
      <alignment horizontal="left" vertical="center"/>
    </xf>
    <xf numFmtId="0" fontId="38" fillId="7" borderId="59" xfId="0" applyFont="1" applyFill="1" applyBorder="1" applyAlignment="1">
      <alignment horizontal="right" vertical="center"/>
    </xf>
    <xf numFmtId="0" fontId="38" fillId="7" borderId="60" xfId="0" applyFont="1" applyFill="1" applyBorder="1" applyAlignment="1">
      <alignment horizontal="right" vertical="center"/>
    </xf>
    <xf numFmtId="0" fontId="31" fillId="8" borderId="57" xfId="0" applyFont="1" applyFill="1" applyBorder="1" applyAlignment="1">
      <alignment horizontal="center" vertical="center" wrapText="1"/>
    </xf>
    <xf numFmtId="0" fontId="31" fillId="8" borderId="58" xfId="0" applyFont="1" applyFill="1" applyBorder="1" applyAlignment="1">
      <alignment horizontal="center" vertical="center" wrapText="1"/>
    </xf>
    <xf numFmtId="0" fontId="31" fillId="7" borderId="60" xfId="0" applyFont="1" applyFill="1" applyBorder="1" applyAlignment="1">
      <alignment horizontal="center" vertical="center" wrapText="1"/>
    </xf>
    <xf numFmtId="0" fontId="31" fillId="7" borderId="61" xfId="0" applyFont="1" applyFill="1" applyBorder="1" applyAlignment="1">
      <alignment horizontal="center" vertical="center" wrapText="1"/>
    </xf>
    <xf numFmtId="0" fontId="4" fillId="0" borderId="23" xfId="0" applyFont="1" applyBorder="1" applyAlignment="1">
      <alignment horizontal="right" vertical="center"/>
    </xf>
    <xf numFmtId="0" fontId="4" fillId="0" borderId="42" xfId="0" applyFont="1" applyBorder="1" applyAlignment="1">
      <alignment horizontal="right" vertical="center"/>
    </xf>
    <xf numFmtId="0" fontId="4" fillId="0" borderId="38" xfId="0" applyFont="1" applyBorder="1" applyAlignment="1">
      <alignment horizontal="right" vertical="center"/>
    </xf>
    <xf numFmtId="0" fontId="4" fillId="0" borderId="62" xfId="0" applyFont="1" applyBorder="1" applyAlignment="1">
      <alignment horizontal="right" vertical="center"/>
    </xf>
    <xf numFmtId="0" fontId="4" fillId="0" borderId="63" xfId="0" applyFont="1" applyBorder="1" applyAlignment="1">
      <alignment horizontal="right" vertical="center"/>
    </xf>
    <xf numFmtId="0" fontId="4" fillId="0" borderId="64" xfId="0" applyFont="1" applyBorder="1" applyAlignment="1">
      <alignment horizontal="right" vertical="center"/>
    </xf>
    <xf numFmtId="49" fontId="48" fillId="16" borderId="21" xfId="0" applyNumberFormat="1" applyFont="1" applyFill="1" applyBorder="1" applyAlignment="1">
      <alignment horizontal="center" vertical="center" wrapText="1"/>
    </xf>
    <xf numFmtId="49" fontId="48" fillId="16" borderId="5" xfId="0" applyNumberFormat="1" applyFont="1" applyFill="1" applyBorder="1" applyAlignment="1">
      <alignment horizontal="center" vertical="center" wrapText="1"/>
    </xf>
    <xf numFmtId="49" fontId="48" fillId="16" borderId="35" xfId="0" applyNumberFormat="1" applyFont="1" applyFill="1" applyBorder="1" applyAlignment="1">
      <alignment horizontal="center" vertical="center" wrapText="1"/>
    </xf>
    <xf numFmtId="49" fontId="48" fillId="16" borderId="11" xfId="0" applyNumberFormat="1" applyFont="1" applyFill="1" applyBorder="1" applyAlignment="1">
      <alignment horizontal="center" vertical="center" wrapText="1"/>
    </xf>
    <xf numFmtId="49" fontId="48" fillId="16" borderId="32" xfId="0" applyNumberFormat="1" applyFont="1" applyFill="1" applyBorder="1" applyAlignment="1">
      <alignment horizontal="center" vertical="center" wrapText="1"/>
    </xf>
    <xf numFmtId="49" fontId="48" fillId="16" borderId="27" xfId="0" applyNumberFormat="1" applyFont="1" applyFill="1" applyBorder="1" applyAlignment="1">
      <alignment horizontal="center" vertical="center" wrapText="1"/>
    </xf>
    <xf numFmtId="165" fontId="48" fillId="16" borderId="17" xfId="0" applyNumberFormat="1" applyFont="1" applyFill="1" applyBorder="1" applyAlignment="1">
      <alignment horizontal="center" vertical="center" wrapText="1"/>
    </xf>
    <xf numFmtId="165" fontId="48" fillId="16" borderId="49" xfId="0" applyNumberFormat="1" applyFont="1" applyFill="1" applyBorder="1" applyAlignment="1">
      <alignment horizontal="center" vertical="center" wrapText="1"/>
    </xf>
    <xf numFmtId="165" fontId="48" fillId="16" borderId="50" xfId="0" applyNumberFormat="1" applyFont="1" applyFill="1" applyBorder="1" applyAlignment="1">
      <alignment horizontal="center" vertical="center" wrapText="1"/>
    </xf>
    <xf numFmtId="0" fontId="30" fillId="7" borderId="60" xfId="0" applyFont="1" applyFill="1" applyBorder="1" applyAlignment="1">
      <alignment horizontal="left" vertical="center"/>
    </xf>
    <xf numFmtId="0" fontId="42" fillId="5" borderId="0" xfId="0" applyFont="1" applyFill="1" applyAlignment="1">
      <alignment horizontal="right"/>
    </xf>
    <xf numFmtId="0" fontId="25" fillId="5" borderId="0" xfId="0" applyFont="1" applyFill="1" applyAlignment="1">
      <alignment horizontal="right"/>
    </xf>
    <xf numFmtId="0" fontId="42" fillId="5" borderId="0" xfId="0" applyFont="1" applyFill="1" applyAlignment="1">
      <alignment horizontal="left"/>
    </xf>
    <xf numFmtId="0" fontId="42" fillId="5" borderId="0" xfId="0" applyFont="1" applyFill="1" applyAlignment="1">
      <alignment horizontal="left" vertical="center" wrapText="1"/>
    </xf>
    <xf numFmtId="0" fontId="25" fillId="5" borderId="0" xfId="0" applyFont="1" applyFill="1" applyAlignment="1">
      <alignment horizontal="left"/>
    </xf>
    <xf numFmtId="0" fontId="43" fillId="5" borderId="0" xfId="0" applyFont="1" applyFill="1" applyAlignment="1">
      <alignment horizontal="left"/>
    </xf>
    <xf numFmtId="0" fontId="15" fillId="5" borderId="0" xfId="0" applyFont="1" applyFill="1" applyAlignment="1">
      <alignment horizontal="left"/>
    </xf>
    <xf numFmtId="0" fontId="6" fillId="5" borderId="0" xfId="0" applyFont="1" applyFill="1" applyAlignment="1">
      <alignment horizontal="left"/>
    </xf>
    <xf numFmtId="0" fontId="38" fillId="9" borderId="0" xfId="0" applyFont="1" applyFill="1" applyAlignment="1">
      <alignment horizontal="right" vertical="center" wrapText="1"/>
    </xf>
    <xf numFmtId="0" fontId="42" fillId="5" borderId="53" xfId="0" applyFont="1" applyFill="1" applyBorder="1" applyAlignment="1">
      <alignment horizontal="left" vertical="center"/>
    </xf>
    <xf numFmtId="0" fontId="42" fillId="5" borderId="0" xfId="0" applyFont="1" applyFill="1" applyAlignment="1">
      <alignment horizontal="left" vertical="center"/>
    </xf>
    <xf numFmtId="0" fontId="31" fillId="9" borderId="0" xfId="0" applyFont="1" applyFill="1" applyAlignment="1">
      <alignment horizontal="center" vertical="center" wrapText="1"/>
    </xf>
    <xf numFmtId="164" fontId="38" fillId="14" borderId="0" xfId="0" applyNumberFormat="1" applyFont="1" applyFill="1" applyAlignment="1">
      <alignment vertical="center"/>
    </xf>
    <xf numFmtId="164" fontId="38" fillId="13" borderId="0" xfId="0" applyNumberFormat="1" applyFont="1" applyFill="1" applyAlignment="1">
      <alignment vertical="center"/>
    </xf>
    <xf numFmtId="0" fontId="9" fillId="5" borderId="0" xfId="0" applyFont="1" applyFill="1" applyAlignment="1">
      <alignment horizontal="left"/>
    </xf>
    <xf numFmtId="0" fontId="42" fillId="0" borderId="0" xfId="0" applyFont="1" applyAlignment="1">
      <alignment horizontal="right"/>
    </xf>
    <xf numFmtId="0" fontId="17" fillId="5" borderId="0" xfId="0" applyFont="1" applyFill="1" applyAlignment="1">
      <alignment horizontal="left"/>
    </xf>
    <xf numFmtId="0" fontId="47" fillId="0" borderId="0" xfId="0" applyFont="1" applyAlignment="1">
      <alignment horizontal="left" vertical="top" wrapText="1"/>
    </xf>
    <xf numFmtId="0" fontId="10" fillId="0" borderId="0" xfId="0" applyFont="1" applyAlignment="1">
      <alignment horizontal="right" vertical="center" wrapText="1"/>
    </xf>
    <xf numFmtId="0" fontId="10" fillId="0" borderId="0" xfId="0" applyFont="1" applyAlignment="1">
      <alignment horizontal="right" vertical="center"/>
    </xf>
    <xf numFmtId="0" fontId="10" fillId="12" borderId="0" xfId="0" applyFont="1" applyFill="1" applyAlignment="1">
      <alignment horizontal="left" vertical="center"/>
    </xf>
    <xf numFmtId="0" fontId="6" fillId="0" borderId="0" xfId="0" applyFont="1" applyAlignment="1">
      <alignment vertical="center"/>
    </xf>
    <xf numFmtId="0" fontId="47" fillId="0" borderId="0" xfId="0" applyFont="1" applyAlignment="1">
      <alignment horizontal="left" vertical="center" wrapText="1"/>
    </xf>
    <xf numFmtId="0" fontId="87" fillId="5" borderId="0" xfId="0" applyFont="1" applyFill="1" applyAlignment="1">
      <alignment horizontal="left" vertical="center" wrapText="1"/>
    </xf>
    <xf numFmtId="0" fontId="70" fillId="0" borderId="0" xfId="0" applyFont="1" applyAlignment="1">
      <alignment horizontal="left" vertical="top" wrapText="1" readingOrder="1"/>
    </xf>
    <xf numFmtId="0" fontId="74" fillId="5" borderId="0" xfId="0" applyFont="1" applyFill="1" applyAlignment="1">
      <alignment horizontal="left" vertical="top" wrapText="1"/>
    </xf>
    <xf numFmtId="0" fontId="0" fillId="5" borderId="0" xfId="0" applyFill="1" applyAlignment="1">
      <alignment horizontal="left" vertical="top" wrapText="1"/>
    </xf>
    <xf numFmtId="0" fontId="59" fillId="5" borderId="0" xfId="0" applyFont="1" applyFill="1" applyAlignment="1">
      <alignment horizontal="left" vertical="top" wrapText="1"/>
    </xf>
    <xf numFmtId="0" fontId="59" fillId="5" borderId="0" xfId="0" applyFont="1" applyFill="1" applyAlignment="1">
      <alignment horizontal="left" vertical="top"/>
    </xf>
    <xf numFmtId="0" fontId="66" fillId="5" borderId="0" xfId="0" applyFont="1" applyFill="1" applyAlignment="1">
      <alignment horizontal="left" vertical="top" wrapText="1"/>
    </xf>
  </cellXfs>
  <cellStyles count="4">
    <cellStyle name="Currency" xfId="1" builtinId="4"/>
    <cellStyle name="Hyperlink" xfId="2" builtinId="8"/>
    <cellStyle name="Normal" xfId="0" builtinId="0"/>
    <cellStyle name="Normal 2" xfId="3" xr:uid="{00000000-0005-0000-0000-000003000000}"/>
  </cellStyles>
  <dxfs count="23">
    <dxf>
      <font>
        <condense val="0"/>
        <extend val="0"/>
        <color indexed="22"/>
      </font>
    </dxf>
    <dxf>
      <font>
        <condense val="0"/>
        <extend val="0"/>
        <color indexed="22"/>
      </font>
    </dxf>
    <dxf>
      <font>
        <color rgb="FFC00000"/>
      </font>
      <fill>
        <patternFill>
          <bgColor rgb="FFFFFF00"/>
        </patternFill>
      </fill>
    </dxf>
    <dxf>
      <font>
        <color rgb="FFC00000"/>
      </font>
      <fill>
        <patternFill>
          <bgColor rgb="FFFFFF00"/>
        </patternFill>
      </fill>
    </dxf>
    <dxf>
      <font>
        <color rgb="FFC00000"/>
      </font>
      <fill>
        <patternFill>
          <bgColor rgb="FFFFFF00"/>
        </patternFill>
      </fill>
    </dxf>
    <dxf>
      <font>
        <condense val="0"/>
        <extend val="0"/>
        <color indexed="22"/>
      </font>
    </dxf>
    <dxf>
      <font>
        <condense val="0"/>
        <extend val="0"/>
        <color indexed="22"/>
      </font>
    </dxf>
    <dxf>
      <font>
        <condense val="0"/>
        <extend val="0"/>
        <color indexed="22"/>
      </font>
    </dxf>
    <dxf>
      <font>
        <condense val="0"/>
        <extend val="0"/>
        <color indexed="9"/>
      </font>
    </dxf>
    <dxf>
      <font>
        <condense val="0"/>
        <extend val="0"/>
        <color indexed="22"/>
      </font>
    </dxf>
    <dxf>
      <font>
        <condense val="0"/>
        <extend val="0"/>
        <color indexed="22"/>
      </font>
    </dxf>
    <dxf>
      <font>
        <color rgb="FF9C0006"/>
      </font>
      <fill>
        <patternFill>
          <bgColor rgb="FFFFFF00"/>
        </patternFill>
      </fill>
    </dxf>
    <dxf>
      <font>
        <color rgb="FF9C0006"/>
      </font>
      <fill>
        <patternFill>
          <bgColor rgb="FFFFFF00"/>
        </patternFill>
      </fill>
    </dxf>
    <dxf>
      <font>
        <condense val="0"/>
        <extend val="0"/>
        <color indexed="22"/>
      </font>
    </dxf>
    <dxf>
      <font>
        <color rgb="FFC00000"/>
      </font>
      <fill>
        <patternFill>
          <bgColor rgb="FFFFFF00"/>
        </patternFill>
      </fill>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9" defaultPivotStyle="PivotStyleLight16"/>
  <colors>
    <mruColors>
      <color rgb="FF5A447A"/>
      <color rgb="FF007A87"/>
      <color rgb="FFFFFFCC"/>
      <color rgb="FFFFFF99"/>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79635689713183"/>
          <c:y val="0.22024673618079835"/>
          <c:w val="0.56639911071798921"/>
          <c:h val="0.64352597639376363"/>
        </c:manualLayout>
      </c:layout>
      <c:pieChart>
        <c:varyColors val="1"/>
        <c:ser>
          <c:idx val="0"/>
          <c:order val="0"/>
          <c:tx>
            <c:strRef>
              <c:f>'INCOME-EXPENDITURE STATEMENT'!$E$6:$E$6</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0-15E9-41D4-B665-1545E781B26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15E9-41D4-B665-1545E781B26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2-15E9-41D4-B665-1545E781B26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15E9-41D4-B665-1545E781B26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4-15E9-41D4-B665-1545E781B26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15E9-41D4-B665-1545E781B267}"/>
              </c:ext>
            </c:extLst>
          </c:dPt>
          <c:dPt>
            <c:idx val="6"/>
            <c:bubble3D val="0"/>
            <c:extLst>
              <c:ext xmlns:c16="http://schemas.microsoft.com/office/drawing/2014/chart" uri="{C3380CC4-5D6E-409C-BE32-E72D297353CC}">
                <c16:uniqueId val="{00000006-15E9-41D4-B665-1545E781B267}"/>
              </c:ext>
            </c:extLst>
          </c:dPt>
          <c:dLbls>
            <c:dLbl>
              <c:idx val="0"/>
              <c:layout>
                <c:manualLayout>
                  <c:x val="7.8309410057647265E-3"/>
                  <c:y val="-1.7603197427276025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E9-41D4-B665-1545E781B267}"/>
                </c:ext>
              </c:extLst>
            </c:dLbl>
            <c:dLbl>
              <c:idx val="1"/>
              <c:layout>
                <c:manualLayout>
                  <c:x val="5.05306597775355E-2"/>
                  <c:y val="-1.5960709194877503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5E9-41D4-B665-1545E781B267}"/>
                </c:ext>
              </c:extLst>
            </c:dLbl>
            <c:dLbl>
              <c:idx val="2"/>
              <c:layout>
                <c:manualLayout>
                  <c:x val="2.8661307352465692E-2"/>
                  <c:y val="1.5896732266232678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5E9-41D4-B665-1545E781B267}"/>
                </c:ext>
              </c:extLst>
            </c:dLbl>
            <c:dLbl>
              <c:idx val="3"/>
              <c:layout>
                <c:manualLayout>
                  <c:x val="3.3396713574081943E-2"/>
                  <c:y val="-1.70341523481893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5E9-41D4-B665-1545E781B267}"/>
                </c:ext>
              </c:extLst>
            </c:dLbl>
            <c:dLbl>
              <c:idx val="4"/>
              <c:layout>
                <c:manualLayout>
                  <c:x val="-8.2262309198097086E-2"/>
                  <c:y val="2.1376551823778751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5E9-41D4-B665-1545E781B267}"/>
                </c:ext>
              </c:extLst>
            </c:dLbl>
            <c:dLbl>
              <c:idx val="5"/>
              <c:layout>
                <c:manualLayout>
                  <c:x val="-2.2727511769210198E-2"/>
                  <c:y val="-6.357063973623565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5E9-41D4-B665-1545E781B267}"/>
                </c:ext>
              </c:extLst>
            </c:dLbl>
            <c:dLbl>
              <c:idx val="6"/>
              <c:layout>
                <c:manualLayout>
                  <c:x val="8.6390649670058647E-2"/>
                  <c:y val="-3.6279876163329561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5E9-41D4-B665-1545E781B267}"/>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'INCOME-EXPENDITURE STATEMENT'!$D$7:$D$13</c:f>
              <c:strCache>
                <c:ptCount val="7"/>
                <c:pt idx="0">
                  <c:v>MEALS</c:v>
                </c:pt>
                <c:pt idx="1">
                  <c:v>FUNCTIONS</c:v>
                </c:pt>
                <c:pt idx="2">
                  <c:v>RAFFLES</c:v>
                </c:pt>
                <c:pt idx="3">
                  <c:v>DONATIONS, including members subs</c:v>
                </c:pt>
                <c:pt idx="4">
                  <c:v>JOINING FEES</c:v>
                </c:pt>
                <c:pt idx="5">
                  <c:v>LEARNING FOR LIFE</c:v>
                </c:pt>
                <c:pt idx="6">
                  <c:v>OTHERS</c:v>
                </c:pt>
              </c:strCache>
            </c:strRef>
          </c:cat>
          <c:val>
            <c:numRef>
              <c:f>'INCOME-EXPENDITURE STATEMENT'!$E$7:$E$13</c:f>
              <c:numCache>
                <c:formatCode>"$"#,##0.00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7-15E9-41D4-B665-1545E781B26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579635689713183"/>
          <c:y val="0.22024673618079835"/>
          <c:w val="0.56639911071798921"/>
          <c:h val="0.64352597639376363"/>
        </c:manualLayout>
      </c:layout>
      <c:pieChart>
        <c:varyColors val="1"/>
        <c:ser>
          <c:idx val="0"/>
          <c:order val="0"/>
          <c:tx>
            <c:strRef>
              <c:f>'INCOME-EXPENDITURE STATEMENT'!$C$6:$C$6</c:f>
              <c:strCache>
                <c:ptCount val="1"/>
                <c:pt idx="0">
                  <c:v>TOTAL</c:v>
                </c:pt>
              </c:strCache>
            </c:strRef>
          </c:tx>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AD27-4E77-B5A4-8DC6888EA797}"/>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AD27-4E77-B5A4-8DC6888EA797}"/>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AD27-4E77-B5A4-8DC6888EA797}"/>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AD27-4E77-B5A4-8DC6888EA797}"/>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AD27-4E77-B5A4-8DC6888EA797}"/>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B-AD27-4E77-B5A4-8DC6888EA797}"/>
              </c:ext>
            </c:extLst>
          </c:dPt>
          <c:dPt>
            <c:idx val="6"/>
            <c:bubble3D val="0"/>
            <c:extLst>
              <c:ext xmlns:c16="http://schemas.microsoft.com/office/drawing/2014/chart" uri="{C3380CC4-5D6E-409C-BE32-E72D297353CC}">
                <c16:uniqueId val="{0000000C-AD27-4E77-B5A4-8DC6888EA797}"/>
              </c:ext>
            </c:extLst>
          </c:dPt>
          <c:dLbls>
            <c:dLbl>
              <c:idx val="0"/>
              <c:layout>
                <c:manualLayout>
                  <c:x val="7.7903955520204793E-2"/>
                  <c:y val="-5.3581255283702216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27-4E77-B5A4-8DC6888EA797}"/>
                </c:ext>
              </c:extLst>
            </c:dLbl>
            <c:dLbl>
              <c:idx val="1"/>
              <c:layout>
                <c:manualLayout>
                  <c:x val="5.4736311813343066E-3"/>
                  <c:y val="2.6301717314859963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D27-4E77-B5A4-8DC6888EA797}"/>
                </c:ext>
              </c:extLst>
            </c:dLbl>
            <c:dLbl>
              <c:idx val="2"/>
              <c:layout>
                <c:manualLayout>
                  <c:x val="-1.4805586226419407E-2"/>
                  <c:y val="9.058220643460023E-4"/>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D27-4E77-B5A4-8DC6888EA797}"/>
                </c:ext>
              </c:extLst>
            </c:dLbl>
            <c:dLbl>
              <c:idx val="3"/>
              <c:layout>
                <c:manualLayout>
                  <c:x val="-4.534656903577395E-2"/>
                  <c:y val="-4.929417435781409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D27-4E77-B5A4-8DC6888EA797}"/>
                </c:ext>
              </c:extLst>
            </c:dLbl>
            <c:dLbl>
              <c:idx val="4"/>
              <c:layout>
                <c:manualLayout>
                  <c:x val="-0.1178384464607463"/>
                  <c:y val="-6.7658405240665354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D27-4E77-B5A4-8DC6888EA797}"/>
                </c:ext>
              </c:extLst>
            </c:dLbl>
            <c:dLbl>
              <c:idx val="5"/>
              <c:layout>
                <c:manualLayout>
                  <c:x val="-5.2092646008813958E-3"/>
                  <c:y val="-0.10854332594490478"/>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D27-4E77-B5A4-8DC6888EA797}"/>
                </c:ext>
              </c:extLst>
            </c:dLbl>
            <c:dLbl>
              <c:idx val="6"/>
              <c:layout>
                <c:manualLayout>
                  <c:x val="4.9164374822870817E-2"/>
                  <c:y val="-1.2294546230108222E-2"/>
                </c:manualLayout>
              </c:layout>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D27-4E77-B5A4-8DC6888EA797}"/>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showLegendKey val="0"/>
            <c:showVal val="1"/>
            <c:showCatName val="1"/>
            <c:showSerName val="0"/>
            <c:showPercent val="0"/>
            <c:showBubbleSize val="0"/>
            <c:showLeaderLines val="1"/>
            <c:extLst>
              <c:ext xmlns:c15="http://schemas.microsoft.com/office/drawing/2012/chart" uri="{CE6537A1-D6FC-4f65-9D91-7224C49458BB}"/>
            </c:extLst>
          </c:dLbls>
          <c:cat>
            <c:strRef>
              <c:f>'INCOME-EXPENDITURE STATEMENT'!$B$7:$B$12</c:f>
              <c:strCache>
                <c:ptCount val="6"/>
                <c:pt idx="0">
                  <c:v>MEALS</c:v>
                </c:pt>
                <c:pt idx="1">
                  <c:v>FUNCTIONS</c:v>
                </c:pt>
                <c:pt idx="2">
                  <c:v>RAFFLES</c:v>
                </c:pt>
                <c:pt idx="3">
                  <c:v>DONATIONS</c:v>
                </c:pt>
                <c:pt idx="4">
                  <c:v>MEMBERS SUBS/
JOINING FEES</c:v>
                </c:pt>
                <c:pt idx="5">
                  <c:v>LEARNING FOR LIFE</c:v>
                </c:pt>
              </c:strCache>
            </c:strRef>
          </c:cat>
          <c:val>
            <c:numRef>
              <c:f>'INCOME-EXPENDITURE STATEMENT'!$C$7:$C$12</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D-AD27-4E77-B5A4-8DC6888EA797}"/>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2.png"/><Relationship Id="rId3" Type="http://schemas.openxmlformats.org/officeDocument/2006/relationships/hyperlink" Target="#TERMINOLOGY!A1"/><Relationship Id="rId7" Type="http://schemas.openxmlformats.org/officeDocument/2006/relationships/hyperlink" Target="#'INCOME-EXPENDITURE STATEMENT'!A1"/><Relationship Id="rId2" Type="http://schemas.openxmlformats.org/officeDocument/2006/relationships/hyperlink" Target="#SAMPLE!A1"/><Relationship Id="rId1" Type="http://schemas.openxmlformats.org/officeDocument/2006/relationships/image" Target="../media/image1.png"/><Relationship Id="rId6" Type="http://schemas.openxmlformats.org/officeDocument/2006/relationships/hyperlink" Target="#'Submit for Annual Audit'!A1"/><Relationship Id="rId5" Type="http://schemas.openxmlformats.org/officeDocument/2006/relationships/hyperlink" Target="#'INCOME-EXPENDITURE'!A1"/><Relationship Id="rId10" Type="http://schemas.openxmlformats.org/officeDocument/2006/relationships/image" Target="../media/image4.png"/><Relationship Id="rId4" Type="http://schemas.openxmlformats.org/officeDocument/2006/relationships/hyperlink" Target="#'COUNCILLOR DETAILS'!A1"/><Relationship Id="rId9"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3</xdr:col>
      <xdr:colOff>79146</xdr:colOff>
      <xdr:row>1</xdr:row>
      <xdr:rowOff>136416</xdr:rowOff>
    </xdr:from>
    <xdr:to>
      <xdr:col>4</xdr:col>
      <xdr:colOff>32</xdr:colOff>
      <xdr:row>3</xdr:row>
      <xdr:rowOff>636992</xdr:rowOff>
    </xdr:to>
    <xdr:pic>
      <xdr:nvPicPr>
        <xdr:cNvPr id="1025" name="Picture 1" descr="V:\Promotional\Logos\VIEW New Logo CD\Standard Versions\RGB\VIEW_Stack_logos\VIEW_Stack_RGB.pn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59746" y="195682"/>
          <a:ext cx="1756944" cy="16754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4566</xdr:colOff>
      <xdr:row>2</xdr:row>
      <xdr:rowOff>1033784</xdr:rowOff>
    </xdr:from>
    <xdr:to>
      <xdr:col>2</xdr:col>
      <xdr:colOff>886239</xdr:colOff>
      <xdr:row>3</xdr:row>
      <xdr:rowOff>332025</xdr:rowOff>
    </xdr:to>
    <xdr:sp macro="" textlink="">
      <xdr:nvSpPr>
        <xdr:cNvPr id="11" name="TextBox 10">
          <a:hlinkClick xmlns:r="http://schemas.openxmlformats.org/officeDocument/2006/relationships" r:id="rId2"/>
          <a:extLst>
            <a:ext uri="{FF2B5EF4-FFF2-40B4-BE49-F238E27FC236}">
              <a16:creationId xmlns:a16="http://schemas.microsoft.com/office/drawing/2014/main" id="{00000000-0008-0000-0000-00000B000000}"/>
            </a:ext>
          </a:extLst>
        </xdr:cNvPr>
        <xdr:cNvSpPr txBox="1"/>
      </xdr:nvSpPr>
      <xdr:spPr>
        <a:xfrm>
          <a:off x="799696" y="1236708"/>
          <a:ext cx="881673" cy="333567"/>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SAMPLE</a:t>
          </a:r>
        </a:p>
      </xdr:txBody>
    </xdr:sp>
    <xdr:clientData/>
  </xdr:twoCellAnchor>
  <xdr:twoCellAnchor>
    <xdr:from>
      <xdr:col>2</xdr:col>
      <xdr:colOff>936066</xdr:colOff>
      <xdr:row>2</xdr:row>
      <xdr:rowOff>1033784</xdr:rowOff>
    </xdr:from>
    <xdr:to>
      <xdr:col>2</xdr:col>
      <xdr:colOff>2443382</xdr:colOff>
      <xdr:row>3</xdr:row>
      <xdr:rowOff>332025</xdr:rowOff>
    </xdr:to>
    <xdr:sp macro="" textlink="">
      <xdr:nvSpPr>
        <xdr:cNvPr id="13" name="TextBox 12">
          <a:hlinkClick xmlns:r="http://schemas.openxmlformats.org/officeDocument/2006/relationships" r:id="rId3"/>
          <a:extLst>
            <a:ext uri="{FF2B5EF4-FFF2-40B4-BE49-F238E27FC236}">
              <a16:creationId xmlns:a16="http://schemas.microsoft.com/office/drawing/2014/main" id="{00000000-0008-0000-0000-00000D000000}"/>
            </a:ext>
          </a:extLst>
        </xdr:cNvPr>
        <xdr:cNvSpPr txBox="1"/>
      </xdr:nvSpPr>
      <xdr:spPr>
        <a:xfrm>
          <a:off x="1731196" y="1236708"/>
          <a:ext cx="1507316" cy="333567"/>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TERMINOLOGY</a:t>
          </a:r>
        </a:p>
      </xdr:txBody>
    </xdr:sp>
    <xdr:clientData/>
  </xdr:twoCellAnchor>
  <xdr:twoCellAnchor>
    <xdr:from>
      <xdr:col>2</xdr:col>
      <xdr:colOff>2517923</xdr:colOff>
      <xdr:row>2</xdr:row>
      <xdr:rowOff>1033784</xdr:rowOff>
    </xdr:from>
    <xdr:to>
      <xdr:col>2</xdr:col>
      <xdr:colOff>3449716</xdr:colOff>
      <xdr:row>3</xdr:row>
      <xdr:rowOff>324971</xdr:rowOff>
    </xdr:to>
    <xdr:sp macro="" textlink="">
      <xdr:nvSpPr>
        <xdr:cNvPr id="14" name="TextBox 13">
          <a:hlinkClick xmlns:r="http://schemas.openxmlformats.org/officeDocument/2006/relationships" r:id="rId4"/>
          <a:extLst>
            <a:ext uri="{FF2B5EF4-FFF2-40B4-BE49-F238E27FC236}">
              <a16:creationId xmlns:a16="http://schemas.microsoft.com/office/drawing/2014/main" id="{00000000-0008-0000-0000-00000E000000}"/>
            </a:ext>
          </a:extLst>
        </xdr:cNvPr>
        <xdr:cNvSpPr txBox="1"/>
      </xdr:nvSpPr>
      <xdr:spPr>
        <a:xfrm>
          <a:off x="3313053" y="1236708"/>
          <a:ext cx="931793" cy="326513"/>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DETAILS</a:t>
          </a:r>
        </a:p>
      </xdr:txBody>
    </xdr:sp>
    <xdr:clientData/>
  </xdr:twoCellAnchor>
  <xdr:twoCellAnchor>
    <xdr:from>
      <xdr:col>2</xdr:col>
      <xdr:colOff>3499655</xdr:colOff>
      <xdr:row>2</xdr:row>
      <xdr:rowOff>1033784</xdr:rowOff>
    </xdr:from>
    <xdr:to>
      <xdr:col>2</xdr:col>
      <xdr:colOff>5710869</xdr:colOff>
      <xdr:row>3</xdr:row>
      <xdr:rowOff>324971</xdr:rowOff>
    </xdr:to>
    <xdr:sp macro="" textlink="">
      <xdr:nvSpPr>
        <xdr:cNvPr id="15" name="TextBox 14">
          <a:hlinkClick xmlns:r="http://schemas.openxmlformats.org/officeDocument/2006/relationships" r:id="rId5"/>
          <a:extLst>
            <a:ext uri="{FF2B5EF4-FFF2-40B4-BE49-F238E27FC236}">
              <a16:creationId xmlns:a16="http://schemas.microsoft.com/office/drawing/2014/main" id="{00000000-0008-0000-0000-00000F000000}"/>
            </a:ext>
          </a:extLst>
        </xdr:cNvPr>
        <xdr:cNvSpPr txBox="1"/>
      </xdr:nvSpPr>
      <xdr:spPr>
        <a:xfrm>
          <a:off x="4294785" y="1236708"/>
          <a:ext cx="2211214" cy="326513"/>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INCOME-EXPENDITURE</a:t>
          </a:r>
        </a:p>
      </xdr:txBody>
    </xdr:sp>
    <xdr:clientData/>
  </xdr:twoCellAnchor>
  <xdr:twoCellAnchor>
    <xdr:from>
      <xdr:col>2</xdr:col>
      <xdr:colOff>7115065</xdr:colOff>
      <xdr:row>3</xdr:row>
      <xdr:rowOff>7502</xdr:rowOff>
    </xdr:from>
    <xdr:to>
      <xdr:col>2</xdr:col>
      <xdr:colOff>9301381</xdr:colOff>
      <xdr:row>3</xdr:row>
      <xdr:rowOff>318880</xdr:rowOff>
    </xdr:to>
    <xdr:sp macro="" textlink="">
      <xdr:nvSpPr>
        <xdr:cNvPr id="16" name="TextBox 15">
          <a:hlinkClick xmlns:r="http://schemas.openxmlformats.org/officeDocument/2006/relationships" r:id="rId6"/>
          <a:extLst>
            <a:ext uri="{FF2B5EF4-FFF2-40B4-BE49-F238E27FC236}">
              <a16:creationId xmlns:a16="http://schemas.microsoft.com/office/drawing/2014/main" id="{00000000-0008-0000-0000-000010000000}"/>
            </a:ext>
          </a:extLst>
        </xdr:cNvPr>
        <xdr:cNvSpPr txBox="1"/>
      </xdr:nvSpPr>
      <xdr:spPr>
        <a:xfrm>
          <a:off x="7910195" y="1245752"/>
          <a:ext cx="2186316" cy="311378"/>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Submit to Annual Audit</a:t>
          </a:r>
        </a:p>
      </xdr:txBody>
    </xdr:sp>
    <xdr:clientData/>
  </xdr:twoCellAnchor>
  <xdr:twoCellAnchor>
    <xdr:from>
      <xdr:col>2</xdr:col>
      <xdr:colOff>5779331</xdr:colOff>
      <xdr:row>3</xdr:row>
      <xdr:rowOff>7501</xdr:rowOff>
    </xdr:from>
    <xdr:to>
      <xdr:col>2</xdr:col>
      <xdr:colOff>7016872</xdr:colOff>
      <xdr:row>3</xdr:row>
      <xdr:rowOff>323306</xdr:rowOff>
    </xdr:to>
    <xdr:sp macro="" textlink="">
      <xdr:nvSpPr>
        <xdr:cNvPr id="25" name="TextBox 24">
          <a:hlinkClick xmlns:r="http://schemas.openxmlformats.org/officeDocument/2006/relationships" r:id="rId7"/>
          <a:extLst>
            <a:ext uri="{FF2B5EF4-FFF2-40B4-BE49-F238E27FC236}">
              <a16:creationId xmlns:a16="http://schemas.microsoft.com/office/drawing/2014/main" id="{00000000-0008-0000-0000-000019000000}"/>
            </a:ext>
          </a:extLst>
        </xdr:cNvPr>
        <xdr:cNvSpPr txBox="1"/>
      </xdr:nvSpPr>
      <xdr:spPr>
        <a:xfrm>
          <a:off x="6574461" y="1245751"/>
          <a:ext cx="1237541" cy="315805"/>
        </a:xfrm>
        <a:prstGeom prst="rect">
          <a:avLst/>
        </a:prstGeom>
        <a:solidFill>
          <a:schemeClr val="accent5">
            <a:lumMod val="40000"/>
            <a:lumOff val="60000"/>
          </a:schemeClr>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600"/>
            <a:t>STATEMENT</a:t>
          </a:r>
        </a:p>
      </xdr:txBody>
    </xdr:sp>
    <xdr:clientData/>
  </xdr:twoCellAnchor>
  <xdr:twoCellAnchor>
    <xdr:from>
      <xdr:col>3</xdr:col>
      <xdr:colOff>374197</xdr:colOff>
      <xdr:row>5</xdr:row>
      <xdr:rowOff>102055</xdr:rowOff>
    </xdr:from>
    <xdr:to>
      <xdr:col>3</xdr:col>
      <xdr:colOff>1509466</xdr:colOff>
      <xdr:row>6</xdr:row>
      <xdr:rowOff>806055</xdr:rowOff>
    </xdr:to>
    <xdr:grpSp>
      <xdr:nvGrpSpPr>
        <xdr:cNvPr id="23" name="Group 22">
          <a:extLst>
            <a:ext uri="{FF2B5EF4-FFF2-40B4-BE49-F238E27FC236}">
              <a16:creationId xmlns:a16="http://schemas.microsoft.com/office/drawing/2014/main" id="{00000000-0008-0000-0000-000017000000}"/>
            </a:ext>
          </a:extLst>
        </xdr:cNvPr>
        <xdr:cNvGrpSpPr>
          <a:grpSpLocks/>
        </xdr:cNvGrpSpPr>
      </xdr:nvGrpSpPr>
      <xdr:grpSpPr bwMode="auto">
        <a:xfrm>
          <a:off x="10213522" y="2673805"/>
          <a:ext cx="1135269" cy="1132625"/>
          <a:chOff x="5333031" y="3117997"/>
          <a:chExt cx="728232" cy="728232"/>
        </a:xfrm>
      </xdr:grpSpPr>
      <xdr:sp macro="" textlink="">
        <xdr:nvSpPr>
          <xdr:cNvPr id="26" name="Oval 25">
            <a:extLst>
              <a:ext uri="{FF2B5EF4-FFF2-40B4-BE49-F238E27FC236}">
                <a16:creationId xmlns:a16="http://schemas.microsoft.com/office/drawing/2014/main" id="{00000000-0008-0000-0000-00001A000000}"/>
              </a:ext>
            </a:extLst>
          </xdr:cNvPr>
          <xdr:cNvSpPr/>
        </xdr:nvSpPr>
        <xdr:spPr>
          <a:xfrm>
            <a:off x="5333031" y="3117997"/>
            <a:ext cx="728232" cy="728232"/>
          </a:xfrm>
          <a:prstGeom prst="ellipse">
            <a:avLst/>
          </a:prstGeom>
          <a:solidFill>
            <a:srgbClr val="C00000">
              <a:lumMod val="20000"/>
              <a:lumOff val="80000"/>
            </a:srgbClr>
          </a:solidFill>
          <a:ln w="25400" cap="flat" cmpd="sng" algn="ctr">
            <a:noFill/>
            <a:prstDash val="solid"/>
          </a:ln>
          <a:effectLst/>
        </xdr:spPr>
        <xdr:txBody>
          <a:bodyPr wrap="square" anchor="ctr"/>
          <a:lstStyle>
            <a:defPPr>
              <a:defRPr lang="en-US"/>
            </a:defPPr>
            <a:lvl1pPr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1pPr>
            <a:lvl2pPr marL="4572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2pPr>
            <a:lvl3pPr marL="9144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3pPr>
            <a:lvl4pPr marL="13716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4pPr>
            <a:lvl5pPr marL="1828800" algn="l" rtl="0" eaLnBrk="0" fontAlgn="base" hangingPunct="0">
              <a:spcBef>
                <a:spcPct val="0"/>
              </a:spcBef>
              <a:spcAft>
                <a:spcPct val="0"/>
              </a:spcAft>
              <a:defRPr kern="1200">
                <a:solidFill>
                  <a:schemeClr val="tx1"/>
                </a:solidFill>
                <a:latin typeface="Arial" panose="020B0604020202020204" pitchFamily="34" charset="0"/>
                <a:ea typeface="+mn-ea"/>
                <a:cs typeface="Arial" panose="020B0604020202020204" pitchFamily="34" charset="0"/>
              </a:defRPr>
            </a:lvl5pPr>
            <a:lvl6pPr marL="22860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6pPr>
            <a:lvl7pPr marL="27432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7pPr>
            <a:lvl8pPr marL="32004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8pPr>
            <a:lvl9pPr marL="3657600" algn="l" defTabSz="914400" rtl="0" eaLnBrk="1" latinLnBrk="0" hangingPunct="1">
              <a:defRPr kern="1200">
                <a:solidFill>
                  <a:schemeClr val="tx1"/>
                </a:solidFill>
                <a:latin typeface="Arial" panose="020B0604020202020204" pitchFamily="34" charset="0"/>
                <a:ea typeface="+mn-ea"/>
                <a:cs typeface="Arial" panose="020B0604020202020204" pitchFamily="34" charset="0"/>
              </a:defRPr>
            </a:lvl9pPr>
          </a:lstStyle>
          <a:p>
            <a:pPr algn="ctr" eaLnBrk="1" fontAlgn="auto" hangingPunct="1">
              <a:spcBef>
                <a:spcPts val="0"/>
              </a:spcBef>
              <a:spcAft>
                <a:spcPts val="0"/>
              </a:spcAft>
              <a:defRPr/>
            </a:pPr>
            <a:endParaRPr lang="en-AU" kern="0">
              <a:solidFill>
                <a:prstClr val="white"/>
              </a:solidFill>
              <a:latin typeface="Arial"/>
              <a:cs typeface="+mn-cs"/>
            </a:endParaRPr>
          </a:p>
        </xdr:txBody>
      </xdr:sp>
      <xdr:pic>
        <xdr:nvPicPr>
          <xdr:cNvPr id="27" name="Picture 26" descr="Image result for document">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5451991" y="3221902"/>
            <a:ext cx="497972" cy="51673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429101</xdr:colOff>
      <xdr:row>6</xdr:row>
      <xdr:rowOff>1170415</xdr:rowOff>
    </xdr:from>
    <xdr:to>
      <xdr:col>3</xdr:col>
      <xdr:colOff>1524963</xdr:colOff>
      <xdr:row>7</xdr:row>
      <xdr:rowOff>905563</xdr:rowOff>
    </xdr:to>
    <xdr:pic>
      <xdr:nvPicPr>
        <xdr:cNvPr id="28" name="Picture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bwMode="auto">
        <a:xfrm>
          <a:off x="10961030" y="4170791"/>
          <a:ext cx="1095862" cy="1095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464496</xdr:colOff>
      <xdr:row>8</xdr:row>
      <xdr:rowOff>100198</xdr:rowOff>
    </xdr:from>
    <xdr:to>
      <xdr:col>3</xdr:col>
      <xdr:colOff>1557272</xdr:colOff>
      <xdr:row>9</xdr:row>
      <xdr:rowOff>451386</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0996425" y="5563467"/>
          <a:ext cx="1092776" cy="10927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546485</xdr:colOff>
      <xdr:row>0</xdr:row>
      <xdr:rowOff>152801</xdr:rowOff>
    </xdr:from>
    <xdr:to>
      <xdr:col>15</xdr:col>
      <xdr:colOff>500306</xdr:colOff>
      <xdr:row>3</xdr:row>
      <xdr:rowOff>643894</xdr:rowOff>
    </xdr:to>
    <xdr:pic>
      <xdr:nvPicPr>
        <xdr:cNvPr id="2" name="Picture 1" descr="Related image">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05030" y="152801"/>
          <a:ext cx="1246912" cy="12376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130628</xdr:colOff>
      <xdr:row>4</xdr:row>
      <xdr:rowOff>1126672</xdr:rowOff>
    </xdr:from>
    <xdr:to>
      <xdr:col>13</xdr:col>
      <xdr:colOff>142533</xdr:colOff>
      <xdr:row>28</xdr:row>
      <xdr:rowOff>291021</xdr:rowOff>
    </xdr:to>
    <xdr:pic>
      <xdr:nvPicPr>
        <xdr:cNvPr id="2" name="Picture 1">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a:srcRect t="6227" b="25588"/>
        <a:stretch/>
      </xdr:blipFill>
      <xdr:spPr>
        <a:xfrm>
          <a:off x="130628" y="2906486"/>
          <a:ext cx="8361248" cy="4003049"/>
        </a:xfrm>
        <a:prstGeom prst="rect">
          <a:avLst/>
        </a:prstGeom>
        <a:effectLst>
          <a:outerShdw blurRad="63500" sx="102000" sy="102000" algn="ctr"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2586038</xdr:colOff>
      <xdr:row>0</xdr:row>
      <xdr:rowOff>71438</xdr:rowOff>
    </xdr:from>
    <xdr:to>
      <xdr:col>7</xdr:col>
      <xdr:colOff>11430</xdr:colOff>
      <xdr:row>4</xdr:row>
      <xdr:rowOff>392430</xdr:rowOff>
    </xdr:to>
    <xdr:pic>
      <xdr:nvPicPr>
        <xdr:cNvPr id="2049" name="Picture 1" descr="V:\Promotional\Logos\VIEW New Logo CD\Standard Versions\RGB\VIEW_Stack_logos\VIEW_Stack_RGB.png">
          <a:extLst>
            <a:ext uri="{FF2B5EF4-FFF2-40B4-BE49-F238E27FC236}">
              <a16:creationId xmlns:a16="http://schemas.microsoft.com/office/drawing/2014/main" id="{00000000-0008-0000-0400-000001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58088" y="71438"/>
          <a:ext cx="919162" cy="12049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4</xdr:col>
      <xdr:colOff>758977</xdr:colOff>
      <xdr:row>98</xdr:row>
      <xdr:rowOff>146655</xdr:rowOff>
    </xdr:from>
    <xdr:to>
      <xdr:col>8</xdr:col>
      <xdr:colOff>828523</xdr:colOff>
      <xdr:row>100</xdr:row>
      <xdr:rowOff>326571</xdr:rowOff>
    </xdr:to>
    <xdr:sp macro="" textlink="">
      <xdr:nvSpPr>
        <xdr:cNvPr id="2" name="Rounded Rectangular Callout 1">
          <a:extLst>
            <a:ext uri="{FF2B5EF4-FFF2-40B4-BE49-F238E27FC236}">
              <a16:creationId xmlns:a16="http://schemas.microsoft.com/office/drawing/2014/main" id="{00000000-0008-0000-0500-000002000000}"/>
            </a:ext>
          </a:extLst>
        </xdr:cNvPr>
        <xdr:cNvSpPr/>
      </xdr:nvSpPr>
      <xdr:spPr>
        <a:xfrm>
          <a:off x="5675691" y="19601845"/>
          <a:ext cx="4109356" cy="748393"/>
        </a:xfrm>
        <a:prstGeom prst="wedgeRoundRectCallout">
          <a:avLst>
            <a:gd name="adj1" fmla="val -69226"/>
            <a:gd name="adj2" fmla="val -27758"/>
            <a:gd name="adj3" fmla="val 16667"/>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600" b="0">
              <a:solidFill>
                <a:schemeClr val="bg1"/>
              </a:solidFill>
            </a:rPr>
            <a:t>Please make sure your </a:t>
          </a:r>
          <a:r>
            <a:rPr lang="en-AU" sz="1600" b="1">
              <a:solidFill>
                <a:schemeClr val="bg1"/>
              </a:solidFill>
            </a:rPr>
            <a:t>Cashbook Closing</a:t>
          </a:r>
          <a:r>
            <a:rPr lang="en-AU" sz="1600" b="1" baseline="0">
              <a:solidFill>
                <a:schemeClr val="bg1"/>
              </a:solidFill>
            </a:rPr>
            <a:t> Balance </a:t>
          </a:r>
          <a:r>
            <a:rPr lang="en-AU" sz="1600" b="0" baseline="0">
              <a:solidFill>
                <a:schemeClr val="bg1"/>
              </a:solidFill>
            </a:rPr>
            <a:t>matches with </a:t>
          </a:r>
          <a:r>
            <a:rPr lang="en-AU" sz="1600" b="1" baseline="0">
              <a:solidFill>
                <a:schemeClr val="bg1"/>
              </a:solidFill>
            </a:rPr>
            <a:t>Total Bank Balance</a:t>
          </a:r>
          <a:r>
            <a:rPr lang="en-AU" sz="1600" b="0" baseline="0">
              <a:solidFill>
                <a:schemeClr val="bg1"/>
              </a:solidFill>
            </a:rPr>
            <a:t>.</a:t>
          </a:r>
          <a:endParaRPr lang="en-AU" sz="1400" b="0">
            <a:solidFill>
              <a:schemeClr val="bg1"/>
            </a:solidFill>
          </a:endParaRPr>
        </a:p>
      </xdr:txBody>
    </xdr:sp>
    <xdr:clientData fPrintsWithSheet="0"/>
  </xdr:twoCellAnchor>
  <xdr:twoCellAnchor>
    <xdr:from>
      <xdr:col>12</xdr:col>
      <xdr:colOff>511629</xdr:colOff>
      <xdr:row>49</xdr:row>
      <xdr:rowOff>169001</xdr:rowOff>
    </xdr:from>
    <xdr:to>
      <xdr:col>18</xdr:col>
      <xdr:colOff>618471</xdr:colOff>
      <xdr:row>52</xdr:row>
      <xdr:rowOff>190500</xdr:rowOff>
    </xdr:to>
    <xdr:sp macro="" textlink="">
      <xdr:nvSpPr>
        <xdr:cNvPr id="3" name="Rounded Rectangular Callout 1">
          <a:extLst>
            <a:ext uri="{FF2B5EF4-FFF2-40B4-BE49-F238E27FC236}">
              <a16:creationId xmlns:a16="http://schemas.microsoft.com/office/drawing/2014/main" id="{6647A36D-D529-4601-A8F3-0C6847FEAF23}"/>
            </a:ext>
          </a:extLst>
        </xdr:cNvPr>
        <xdr:cNvSpPr/>
      </xdr:nvSpPr>
      <xdr:spPr>
        <a:xfrm>
          <a:off x="14758308" y="18348144"/>
          <a:ext cx="3862413" cy="1123677"/>
        </a:xfrm>
        <a:prstGeom prst="wedgeRoundRectCallout">
          <a:avLst>
            <a:gd name="adj1" fmla="val -77299"/>
            <a:gd name="adj2" fmla="val -42624"/>
            <a:gd name="adj3" fmla="val 16667"/>
          </a:avLst>
        </a:prstGeom>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pPr algn="l"/>
          <a:r>
            <a:rPr lang="en-AU" sz="1400" b="0"/>
            <a:t>Please </a:t>
          </a:r>
          <a:r>
            <a:rPr lang="en-AU" sz="1400" b="0" u="sng"/>
            <a:t>DO NOT</a:t>
          </a:r>
          <a:r>
            <a:rPr lang="en-AU" sz="1400" b="0"/>
            <a:t> record unpresented cheque/s which were recorded in last year's Cashbook on this page. </a:t>
          </a:r>
        </a:p>
      </xdr:txBody>
    </xdr:sp>
    <xdr:clientData fPrintsWithSheet="0"/>
  </xdr:twoCellAnchor>
  <xdr:twoCellAnchor>
    <xdr:from>
      <xdr:col>12</xdr:col>
      <xdr:colOff>563608</xdr:colOff>
      <xdr:row>53</xdr:row>
      <xdr:rowOff>168728</xdr:rowOff>
    </xdr:from>
    <xdr:to>
      <xdr:col>19</xdr:col>
      <xdr:colOff>40440</xdr:colOff>
      <xdr:row>57</xdr:row>
      <xdr:rowOff>307186</xdr:rowOff>
    </xdr:to>
    <xdr:sp macro="" textlink="">
      <xdr:nvSpPr>
        <xdr:cNvPr id="4" name="Rounded Rectangular Callout 1">
          <a:extLst>
            <a:ext uri="{FF2B5EF4-FFF2-40B4-BE49-F238E27FC236}">
              <a16:creationId xmlns:a16="http://schemas.microsoft.com/office/drawing/2014/main" id="{DAAB89D7-FAC4-43CA-B2EF-B4F665E8A48A}"/>
            </a:ext>
          </a:extLst>
        </xdr:cNvPr>
        <xdr:cNvSpPr/>
      </xdr:nvSpPr>
      <xdr:spPr>
        <a:xfrm>
          <a:off x="14810287" y="19817442"/>
          <a:ext cx="3858332" cy="1608030"/>
        </a:xfrm>
        <a:prstGeom prst="wedgeRoundRectCallout">
          <a:avLst>
            <a:gd name="adj1" fmla="val -77299"/>
            <a:gd name="adj2" fmla="val -42624"/>
            <a:gd name="adj3" fmla="val 16667"/>
          </a:avLst>
        </a:prstGeom>
        <a:ln/>
      </xdr:spPr>
      <xdr:style>
        <a:lnRef idx="3">
          <a:schemeClr val="lt1"/>
        </a:lnRef>
        <a:fillRef idx="1">
          <a:schemeClr val="accent5"/>
        </a:fillRef>
        <a:effectRef idx="1">
          <a:schemeClr val="accent5"/>
        </a:effectRef>
        <a:fontRef idx="minor">
          <a:schemeClr val="lt1"/>
        </a:fontRef>
      </xdr:style>
      <xdr:txBody>
        <a:bodyPr vertOverflow="clip" horzOverflow="clip" rtlCol="0" anchor="t"/>
        <a:lstStyle/>
        <a:p>
          <a:pPr algn="l"/>
          <a:r>
            <a:rPr lang="en-AU" sz="1400" b="0"/>
            <a:t>Please ensure that the </a:t>
          </a:r>
          <a:r>
            <a:rPr lang="en-AU" sz="1400" b="0" u="sng"/>
            <a:t>cheque/s are recorded in the month that they are written rather than in the month they are presented at the bank</a:t>
          </a:r>
          <a:r>
            <a:rPr lang="en-AU" sz="1400" b="0"/>
            <a:t>, and carried forward as unpresented where necessary. </a:t>
          </a:r>
        </a:p>
      </xdr:txBody>
    </xdr:sp>
    <xdr:clientData fPrintsWithSheet="0"/>
  </xdr:twoCellAnchor>
  <xdr:twoCellAnchor>
    <xdr:from>
      <xdr:col>12</xdr:col>
      <xdr:colOff>359230</xdr:colOff>
      <xdr:row>2</xdr:row>
      <xdr:rowOff>245200</xdr:rowOff>
    </xdr:from>
    <xdr:to>
      <xdr:col>17</xdr:col>
      <xdr:colOff>187779</xdr:colOff>
      <xdr:row>12</xdr:row>
      <xdr:rowOff>244929</xdr:rowOff>
    </xdr:to>
    <xdr:sp macro="" textlink="">
      <xdr:nvSpPr>
        <xdr:cNvPr id="5" name="Rounded Rectangular Callout 2">
          <a:extLst>
            <a:ext uri="{FF2B5EF4-FFF2-40B4-BE49-F238E27FC236}">
              <a16:creationId xmlns:a16="http://schemas.microsoft.com/office/drawing/2014/main" id="{774B3F5B-E959-409F-BB6F-61D6DB211E11}"/>
            </a:ext>
          </a:extLst>
        </xdr:cNvPr>
        <xdr:cNvSpPr/>
      </xdr:nvSpPr>
      <xdr:spPr>
        <a:xfrm>
          <a:off x="14605909" y="245200"/>
          <a:ext cx="2958191" cy="4313193"/>
        </a:xfrm>
        <a:prstGeom prst="wedgeRoundRectCallout">
          <a:avLst>
            <a:gd name="adj1" fmla="val -68911"/>
            <a:gd name="adj2" fmla="val -21647"/>
            <a:gd name="adj3" fmla="val 16667"/>
          </a:avLst>
        </a:prstGeom>
        <a:solidFill>
          <a:schemeClr val="accent6">
            <a:lumMod val="75000"/>
          </a:schemeClr>
        </a:solidFill>
        <a:ln/>
      </xdr:spPr>
      <xdr:style>
        <a:lnRef idx="3">
          <a:schemeClr val="lt1"/>
        </a:lnRef>
        <a:fillRef idx="1">
          <a:schemeClr val="accent6"/>
        </a:fillRef>
        <a:effectRef idx="1">
          <a:schemeClr val="accent6"/>
        </a:effectRef>
        <a:fontRef idx="minor">
          <a:schemeClr val="lt1"/>
        </a:fontRef>
      </xdr:style>
      <xdr:txBody>
        <a:bodyPr vertOverflow="clip" horzOverflow="clip" rtlCol="0" anchor="t"/>
        <a:lstStyle/>
        <a:p>
          <a:r>
            <a:rPr lang="en-AU" sz="1600" b="1">
              <a:solidFill>
                <a:schemeClr val="lt1"/>
              </a:solidFill>
              <a:effectLst/>
              <a:latin typeface="+mn-lt"/>
              <a:ea typeface="+mn-ea"/>
              <a:cs typeface="+mn-cs"/>
            </a:rPr>
            <a:t>All income must be receipted </a:t>
          </a:r>
          <a:r>
            <a:rPr lang="en-AU" sz="1400">
              <a:solidFill>
                <a:schemeClr val="lt1"/>
              </a:solidFill>
              <a:effectLst/>
              <a:latin typeface="+mn-lt"/>
              <a:ea typeface="+mn-ea"/>
              <a:cs typeface="+mn-cs"/>
            </a:rPr>
            <a:t>and a receipt issued for all monies received by cash, cheque, direct deposit or square reader. </a:t>
          </a:r>
        </a:p>
        <a:p>
          <a:r>
            <a:rPr lang="en-AU" sz="1400">
              <a:solidFill>
                <a:schemeClr val="lt1"/>
              </a:solidFill>
              <a:effectLst/>
              <a:latin typeface="+mn-lt"/>
              <a:ea typeface="+mn-ea"/>
              <a:cs typeface="+mn-cs"/>
            </a:rPr>
            <a:t> </a:t>
          </a:r>
        </a:p>
        <a:p>
          <a:r>
            <a:rPr lang="en-AU" sz="1400">
              <a:solidFill>
                <a:schemeClr val="lt1"/>
              </a:solidFill>
              <a:effectLst/>
              <a:latin typeface="+mn-lt"/>
              <a:ea typeface="+mn-ea"/>
              <a:cs typeface="+mn-cs"/>
            </a:rPr>
            <a:t>One receipt can be written for grouped transactions, </a:t>
          </a:r>
          <a:r>
            <a:rPr lang="en-AU" sz="1400" i="1">
              <a:solidFill>
                <a:schemeClr val="lt1"/>
              </a:solidFill>
              <a:effectLst/>
              <a:latin typeface="+mn-lt"/>
              <a:ea typeface="+mn-ea"/>
              <a:cs typeface="+mn-cs"/>
            </a:rPr>
            <a:t>for example:</a:t>
          </a:r>
          <a:endParaRPr lang="en-AU" sz="1400">
            <a:solidFill>
              <a:schemeClr val="lt1"/>
            </a:solidFill>
            <a:effectLst/>
            <a:latin typeface="+mn-lt"/>
            <a:ea typeface="+mn-ea"/>
            <a:cs typeface="+mn-cs"/>
          </a:endParaRPr>
        </a:p>
        <a:p>
          <a:pPr lvl="0"/>
          <a:r>
            <a:rPr lang="en-AU" sz="1400">
              <a:solidFill>
                <a:schemeClr val="lt1"/>
              </a:solidFill>
              <a:effectLst/>
              <a:latin typeface="+mn-lt"/>
              <a:ea typeface="+mn-ea"/>
              <a:cs typeface="+mn-cs"/>
            </a:rPr>
            <a:t>- One receipt issued to cover all meal monies </a:t>
          </a:r>
        </a:p>
        <a:p>
          <a:pPr lvl="0"/>
          <a:r>
            <a:rPr lang="en-AU" sz="1400">
              <a:solidFill>
                <a:schemeClr val="lt1"/>
              </a:solidFill>
              <a:effectLst/>
              <a:latin typeface="+mn-lt"/>
              <a:ea typeface="+mn-ea"/>
              <a:cs typeface="+mn-cs"/>
            </a:rPr>
            <a:t>- Raffle monies to be receipted as a total for the day</a:t>
          </a:r>
        </a:p>
        <a:p>
          <a:pPr algn="l"/>
          <a:endParaRPr lang="en-AU" sz="1600" b="1"/>
        </a:p>
        <a:p>
          <a:pPr algn="l"/>
          <a:r>
            <a:rPr lang="en-AU" sz="1600" b="1"/>
            <a:t>Recording receipt number </a:t>
          </a:r>
        </a:p>
        <a:p>
          <a:pPr algn="l"/>
          <a:r>
            <a:rPr lang="en-AU" sz="1400" b="0"/>
            <a:t>Receipts can be recorded "in bulk", e.g. receipts numbered 603551-603556.</a:t>
          </a:r>
        </a:p>
        <a:p>
          <a:pPr algn="l"/>
          <a:endParaRPr lang="en-AU" sz="1400" b="0"/>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1</xdr:col>
      <xdr:colOff>338667</xdr:colOff>
      <xdr:row>62</xdr:row>
      <xdr:rowOff>51861</xdr:rowOff>
    </xdr:from>
    <xdr:to>
      <xdr:col>4</xdr:col>
      <xdr:colOff>731762</xdr:colOff>
      <xdr:row>89</xdr:row>
      <xdr:rowOff>42334</xdr:rowOff>
    </xdr:to>
    <xdr:graphicFrame macro="">
      <xdr:nvGraphicFramePr>
        <xdr:cNvPr id="5122" name="Chart 2">
          <a:extLst>
            <a:ext uri="{FF2B5EF4-FFF2-40B4-BE49-F238E27FC236}">
              <a16:creationId xmlns:a16="http://schemas.microsoft.com/office/drawing/2014/main" id="{00000000-0008-0000-0600-000002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278902</xdr:colOff>
      <xdr:row>0</xdr:row>
      <xdr:rowOff>82798</xdr:rowOff>
    </xdr:from>
    <xdr:to>
      <xdr:col>11</xdr:col>
      <xdr:colOff>554069</xdr:colOff>
      <xdr:row>10</xdr:row>
      <xdr:rowOff>93381</xdr:rowOff>
    </xdr:to>
    <xdr:sp macro="" textlink="">
      <xdr:nvSpPr>
        <xdr:cNvPr id="2" name="Rounded Rectangular Callout 1">
          <a:extLst>
            <a:ext uri="{FF2B5EF4-FFF2-40B4-BE49-F238E27FC236}">
              <a16:creationId xmlns:a16="http://schemas.microsoft.com/office/drawing/2014/main" id="{00000000-0008-0000-0600-000002000000}"/>
            </a:ext>
          </a:extLst>
        </xdr:cNvPr>
        <xdr:cNvSpPr/>
      </xdr:nvSpPr>
      <xdr:spPr>
        <a:xfrm>
          <a:off x="7789334" y="82798"/>
          <a:ext cx="4857127" cy="3013759"/>
        </a:xfrm>
        <a:prstGeom prst="wedgeRoundRectCallout">
          <a:avLst>
            <a:gd name="adj1" fmla="val -82688"/>
            <a:gd name="adj2" fmla="val -39572"/>
            <a:gd name="adj3" fmla="val 16667"/>
          </a:avLst>
        </a:prstGeom>
        <a:solidFill>
          <a:srgbClr val="C000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900"/>
            </a:lnSpc>
          </a:pPr>
          <a:r>
            <a:rPr lang="en-AU" sz="1600" b="1"/>
            <a:t>Before you send your Club's Cashbook for Audit </a:t>
          </a:r>
          <a:r>
            <a:rPr lang="en-AU" sz="1600"/>
            <a:t>please reconcile this </a:t>
          </a:r>
          <a:r>
            <a:rPr lang="en-AU" sz="1600" b="1"/>
            <a:t>Income and Expenditure Statement</a:t>
          </a:r>
          <a:r>
            <a:rPr lang="en-AU" sz="1600"/>
            <a:t>.</a:t>
          </a:r>
        </a:p>
        <a:p>
          <a:pPr algn="l"/>
          <a:endParaRPr lang="en-AU" sz="1400"/>
        </a:p>
        <a:p>
          <a:pPr algn="l"/>
          <a:r>
            <a:rPr lang="en-AU" sz="1600" b="1"/>
            <a:t>How to reconcile your Club's Statement?</a:t>
          </a:r>
        </a:p>
        <a:p>
          <a:pPr algn="l">
            <a:spcAft>
              <a:spcPts val="600"/>
            </a:spcAft>
          </a:pPr>
          <a:r>
            <a:rPr lang="en-AU" sz="1600"/>
            <a:t>1. Confirm the Cashbook Opening Balance in January is matched with Cashbook Closing Balance as at December of the previous year.</a:t>
          </a:r>
        </a:p>
        <a:p>
          <a:pPr algn="l">
            <a:spcAft>
              <a:spcPts val="600"/>
            </a:spcAft>
          </a:pPr>
          <a:r>
            <a:rPr lang="en-AU" sz="1600" strike="noStrike" baseline="0"/>
            <a:t>2. Confirm the Cashbook Closing Balance for the year is matched to the Total Bank Balance for the year. </a:t>
          </a:r>
        </a:p>
      </xdr:txBody>
    </xdr:sp>
    <xdr:clientData fPrintsWithSheet="0"/>
  </xdr:twoCellAnchor>
  <xdr:twoCellAnchor>
    <xdr:from>
      <xdr:col>4</xdr:col>
      <xdr:colOff>1025074</xdr:colOff>
      <xdr:row>23</xdr:row>
      <xdr:rowOff>284240</xdr:rowOff>
    </xdr:from>
    <xdr:to>
      <xdr:col>9</xdr:col>
      <xdr:colOff>226785</xdr:colOff>
      <xdr:row>28</xdr:row>
      <xdr:rowOff>0</xdr:rowOff>
    </xdr:to>
    <xdr:sp macro="" textlink="">
      <xdr:nvSpPr>
        <xdr:cNvPr id="8" name="Rounded Rectangular Callout 7">
          <a:extLst>
            <a:ext uri="{FF2B5EF4-FFF2-40B4-BE49-F238E27FC236}">
              <a16:creationId xmlns:a16="http://schemas.microsoft.com/office/drawing/2014/main" id="{00000000-0008-0000-0600-000008000000}"/>
            </a:ext>
          </a:extLst>
        </xdr:cNvPr>
        <xdr:cNvSpPr/>
      </xdr:nvSpPr>
      <xdr:spPr>
        <a:xfrm>
          <a:off x="6304645" y="8353276"/>
          <a:ext cx="2412997" cy="1280582"/>
        </a:xfrm>
        <a:prstGeom prst="wedgeRoundRectCallout">
          <a:avLst>
            <a:gd name="adj1" fmla="val -89645"/>
            <a:gd name="adj2" fmla="val 19976"/>
            <a:gd name="adj3" fmla="val 16667"/>
          </a:avLst>
        </a:prstGeom>
        <a:solidFill>
          <a:srgbClr val="FF660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400" b="1" i="0" u="none" strike="noStrike">
              <a:solidFill>
                <a:schemeClr val="lt1"/>
              </a:solidFill>
              <a:effectLst/>
              <a:latin typeface="+mn-lt"/>
              <a:ea typeface="+mn-ea"/>
              <a:cs typeface="+mn-cs"/>
            </a:rPr>
            <a:t>This figure should be the same as the Cashbook Closing Balance for the reconciliation above.</a:t>
          </a:r>
          <a:r>
            <a:rPr lang="en-AU" sz="1400"/>
            <a:t> </a:t>
          </a:r>
          <a:endParaRPr lang="en-AU" sz="1400">
            <a:solidFill>
              <a:schemeClr val="bg1"/>
            </a:solidFill>
          </a:endParaRPr>
        </a:p>
      </xdr:txBody>
    </xdr:sp>
    <xdr:clientData fPrintsWithSheet="0"/>
  </xdr:twoCellAnchor>
  <xdr:twoCellAnchor>
    <xdr:from>
      <xdr:col>1</xdr:col>
      <xdr:colOff>409104</xdr:colOff>
      <xdr:row>34</xdr:row>
      <xdr:rowOff>108855</xdr:rowOff>
    </xdr:from>
    <xdr:to>
      <xdr:col>4</xdr:col>
      <xdr:colOff>802199</xdr:colOff>
      <xdr:row>61</xdr:row>
      <xdr:rowOff>0</xdr:rowOff>
    </xdr:to>
    <xdr:graphicFrame macro="">
      <xdr:nvGraphicFramePr>
        <xdr:cNvPr id="13" name="Chart 2">
          <a:extLst>
            <a:ext uri="{FF2B5EF4-FFF2-40B4-BE49-F238E27FC236}">
              <a16:creationId xmlns:a16="http://schemas.microsoft.com/office/drawing/2014/main" id="{00000000-0008-0000-06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102811</xdr:colOff>
      <xdr:row>37</xdr:row>
      <xdr:rowOff>24190</xdr:rowOff>
    </xdr:from>
    <xdr:to>
      <xdr:col>9</xdr:col>
      <xdr:colOff>981228</xdr:colOff>
      <xdr:row>44</xdr:row>
      <xdr:rowOff>42333</xdr:rowOff>
    </xdr:to>
    <xdr:sp macro="" textlink="">
      <xdr:nvSpPr>
        <xdr:cNvPr id="6" name="Rounded Rectangular Callout 5">
          <a:extLst>
            <a:ext uri="{FF2B5EF4-FFF2-40B4-BE49-F238E27FC236}">
              <a16:creationId xmlns:a16="http://schemas.microsoft.com/office/drawing/2014/main" id="{00000000-0008-0000-0600-000006000000}"/>
            </a:ext>
          </a:extLst>
        </xdr:cNvPr>
        <xdr:cNvSpPr/>
      </xdr:nvSpPr>
      <xdr:spPr>
        <a:xfrm>
          <a:off x="7281335" y="12125476"/>
          <a:ext cx="2855989" cy="1118810"/>
        </a:xfrm>
        <a:prstGeom prst="wedgeRoundRectCallout">
          <a:avLst>
            <a:gd name="adj1" fmla="val -108493"/>
            <a:gd name="adj2" fmla="val -33317"/>
            <a:gd name="adj3" fmla="val 16667"/>
          </a:avLst>
        </a:prstGeom>
        <a:solidFill>
          <a:schemeClr val="accent3"/>
        </a:solidFill>
        <a:ln>
          <a:solidFill>
            <a:schemeClr val="bg1"/>
          </a:solidFill>
        </a:ln>
      </xdr:spPr>
      <xdr:style>
        <a:lnRef idx="0">
          <a:scrgbClr r="0" g="0" b="0"/>
        </a:lnRef>
        <a:fillRef idx="0">
          <a:scrgbClr r="0" g="0" b="0"/>
        </a:fillRef>
        <a:effectRef idx="0">
          <a:scrgbClr r="0" g="0" b="0"/>
        </a:effectRef>
        <a:fontRef idx="minor">
          <a:schemeClr val="lt1"/>
        </a:fontRef>
      </xdr:style>
      <xdr:txBody>
        <a:bodyPr vertOverflow="clip" horzOverflow="clip" rtlCol="0" anchor="ctr"/>
        <a:lstStyle/>
        <a:p>
          <a:pPr algn="l"/>
          <a:r>
            <a:rPr lang="en-AU" sz="1600" b="1">
              <a:solidFill>
                <a:schemeClr val="bg1"/>
              </a:solidFill>
            </a:rPr>
            <a:t>These charts will be shown when your data is completed for the year.</a:t>
          </a:r>
          <a:endParaRPr lang="en-AU" sz="1400">
            <a:solidFill>
              <a:schemeClr val="bg1"/>
            </a:solidFill>
          </a:endParaRPr>
        </a:p>
      </xdr:txBody>
    </xdr:sp>
    <xdr:clientData fPrintsWithSheet="0"/>
  </xdr:twoCellAnchor>
  <xdr:twoCellAnchor>
    <xdr:from>
      <xdr:col>4</xdr:col>
      <xdr:colOff>901096</xdr:colOff>
      <xdr:row>17</xdr:row>
      <xdr:rowOff>198060</xdr:rowOff>
    </xdr:from>
    <xdr:to>
      <xdr:col>9</xdr:col>
      <xdr:colOff>229810</xdr:colOff>
      <xdr:row>21</xdr:row>
      <xdr:rowOff>188988</xdr:rowOff>
    </xdr:to>
    <xdr:sp macro="" textlink="">
      <xdr:nvSpPr>
        <xdr:cNvPr id="14" name="Rounded Rectangular Callout 13">
          <a:extLst>
            <a:ext uri="{FF2B5EF4-FFF2-40B4-BE49-F238E27FC236}">
              <a16:creationId xmlns:a16="http://schemas.microsoft.com/office/drawing/2014/main" id="{00000000-0008-0000-0600-00000E000000}"/>
            </a:ext>
          </a:extLst>
        </xdr:cNvPr>
        <xdr:cNvSpPr/>
      </xdr:nvSpPr>
      <xdr:spPr>
        <a:xfrm>
          <a:off x="6180667" y="6688667"/>
          <a:ext cx="2540000" cy="1133928"/>
        </a:xfrm>
        <a:prstGeom prst="wedgeRoundRectCallout">
          <a:avLst>
            <a:gd name="adj1" fmla="val -81697"/>
            <a:gd name="adj2" fmla="val 21223"/>
            <a:gd name="adj3" fmla="val 16667"/>
          </a:avLst>
        </a:prstGeom>
        <a:solidFill>
          <a:srgbClr val="002060"/>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AU" sz="1400" b="1" i="0" u="none" strike="noStrike">
              <a:solidFill>
                <a:schemeClr val="lt1"/>
              </a:solidFill>
              <a:effectLst/>
              <a:latin typeface="+mn-lt"/>
              <a:ea typeface="+mn-ea"/>
              <a:cs typeface="+mn-cs"/>
            </a:rPr>
            <a:t>This Cashbook Closing Balance  will be your</a:t>
          </a:r>
          <a:r>
            <a:rPr lang="en-AU" sz="1400" b="1" i="0" u="none" strike="noStrike" baseline="0">
              <a:solidFill>
                <a:schemeClr val="lt1"/>
              </a:solidFill>
              <a:effectLst/>
              <a:latin typeface="+mn-lt"/>
              <a:ea typeface="+mn-ea"/>
              <a:cs typeface="+mn-cs"/>
            </a:rPr>
            <a:t> Cashbook Opening Balance in January 2026.</a:t>
          </a:r>
          <a:endParaRPr lang="en-AU" sz="1400">
            <a:solidFill>
              <a:schemeClr val="bg1"/>
            </a:solidFill>
          </a:endParaRPr>
        </a:p>
      </xdr:txBody>
    </xdr:sp>
    <xdr:clientData fPrintsWithSheet="0"/>
  </xdr:twoCellAnchor>
  <xdr:twoCellAnchor>
    <xdr:from>
      <xdr:col>6</xdr:col>
      <xdr:colOff>32658</xdr:colOff>
      <xdr:row>28</xdr:row>
      <xdr:rowOff>163286</xdr:rowOff>
    </xdr:from>
    <xdr:to>
      <xdr:col>10</xdr:col>
      <xdr:colOff>46081</xdr:colOff>
      <xdr:row>32</xdr:row>
      <xdr:rowOff>123974</xdr:rowOff>
    </xdr:to>
    <xdr:sp macro="" textlink="">
      <xdr:nvSpPr>
        <xdr:cNvPr id="9" name="Rounded Rectangular Callout 7">
          <a:extLst>
            <a:ext uri="{FF2B5EF4-FFF2-40B4-BE49-F238E27FC236}">
              <a16:creationId xmlns:a16="http://schemas.microsoft.com/office/drawing/2014/main" id="{42CAEF4D-F254-4140-B10D-7B73083B1A79}"/>
            </a:ext>
          </a:extLst>
        </xdr:cNvPr>
        <xdr:cNvSpPr/>
      </xdr:nvSpPr>
      <xdr:spPr>
        <a:xfrm>
          <a:off x="6836229" y="9829800"/>
          <a:ext cx="3104966" cy="1506460"/>
        </a:xfrm>
        <a:prstGeom prst="wedgeRoundRectCallout">
          <a:avLst>
            <a:gd name="adj1" fmla="val -85414"/>
            <a:gd name="adj2" fmla="val -25977"/>
            <a:gd name="adj3" fmla="val 16667"/>
          </a:avLst>
        </a:prstGeom>
        <a:solidFill>
          <a:schemeClr val="tx2">
            <a:lumMod val="60000"/>
            <a:lumOff val="40000"/>
          </a:schemeClr>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spcBef>
              <a:spcPts val="1200"/>
            </a:spcBef>
          </a:pPr>
          <a:r>
            <a:rPr lang="en-AU" sz="1400" b="1" i="0" u="none" strike="noStrike">
              <a:solidFill>
                <a:schemeClr val="lt1"/>
              </a:solidFill>
              <a:effectLst/>
              <a:latin typeface="+mn-lt"/>
              <a:ea typeface="+mn-ea"/>
              <a:cs typeface="+mn-cs"/>
            </a:rPr>
            <a:t>Cashbook Closing Balance and Total Bank Balance must be the same. </a:t>
          </a:r>
        </a:p>
        <a:p>
          <a:pPr algn="l">
            <a:spcBef>
              <a:spcPts val="1200"/>
            </a:spcBef>
          </a:pPr>
          <a:r>
            <a:rPr lang="en-AU" sz="1400" b="1" i="0" u="none" strike="noStrike">
              <a:solidFill>
                <a:schemeClr val="lt1"/>
              </a:solidFill>
              <a:effectLst/>
              <a:latin typeface="+mn-lt"/>
              <a:ea typeface="+mn-ea"/>
              <a:cs typeface="+mn-cs"/>
            </a:rPr>
            <a:t>If the reconciliation is correct this amount will be $0.</a:t>
          </a:r>
          <a:endParaRPr lang="en-AU" sz="1400">
            <a:solidFill>
              <a:schemeClr val="bg1"/>
            </a:solidFill>
          </a:endParaRP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0</xdr:col>
      <xdr:colOff>403860</xdr:colOff>
      <xdr:row>10</xdr:row>
      <xdr:rowOff>205740</xdr:rowOff>
    </xdr:from>
    <xdr:to>
      <xdr:col>1</xdr:col>
      <xdr:colOff>327659</xdr:colOff>
      <xdr:row>11</xdr:row>
      <xdr:rowOff>422486</xdr:rowOff>
    </xdr:to>
    <xdr:pic>
      <xdr:nvPicPr>
        <xdr:cNvPr id="2" name="Picture 1">
          <a:extLst>
            <a:ext uri="{FF2B5EF4-FFF2-40B4-BE49-F238E27FC236}">
              <a16:creationId xmlns:a16="http://schemas.microsoft.com/office/drawing/2014/main" id="{05FE2486-1A8D-499A-B7B2-3CEEF38FA2E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738"/>
        <a:stretch/>
      </xdr:blipFill>
      <xdr:spPr>
        <a:xfrm>
          <a:off x="403860" y="6217920"/>
          <a:ext cx="441959" cy="437726"/>
        </a:xfrm>
        <a:prstGeom prst="rect">
          <a:avLst/>
        </a:prstGeom>
      </xdr:spPr>
    </xdr:pic>
    <xdr:clientData/>
  </xdr:twoCellAnchor>
  <xdr:twoCellAnchor editAs="oneCell">
    <xdr:from>
      <xdr:col>0</xdr:col>
      <xdr:colOff>99060</xdr:colOff>
      <xdr:row>13</xdr:row>
      <xdr:rowOff>45720</xdr:rowOff>
    </xdr:from>
    <xdr:to>
      <xdr:col>1</xdr:col>
      <xdr:colOff>294322</xdr:colOff>
      <xdr:row>14</xdr:row>
      <xdr:rowOff>308801</xdr:rowOff>
    </xdr:to>
    <xdr:pic>
      <xdr:nvPicPr>
        <xdr:cNvPr id="3" name="Picture 2">
          <a:extLst>
            <a:ext uri="{FF2B5EF4-FFF2-40B4-BE49-F238E27FC236}">
              <a16:creationId xmlns:a16="http://schemas.microsoft.com/office/drawing/2014/main" id="{38FF6D49-3EA6-4ED8-9302-71D0920378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9060" y="7124700"/>
          <a:ext cx="713422" cy="4078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mailto:view@thesmithfamily.com.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5A447A"/>
  </sheetPr>
  <dimension ref="A1:E12"/>
  <sheetViews>
    <sheetView view="pageBreakPreview" topLeftCell="A3" zoomScaleNormal="100" zoomScaleSheetLayoutView="100" workbookViewId="0">
      <selection activeCell="C4" sqref="C4"/>
    </sheetView>
  </sheetViews>
  <sheetFormatPr defaultColWidth="9.140625" defaultRowHeight="12.75"/>
  <cols>
    <col min="1" max="1" width="9.140625" style="8"/>
    <col min="2" max="2" width="2.140625" style="8" customWidth="1"/>
    <col min="3" max="3" width="136.28515625" style="8" customWidth="1"/>
    <col min="4" max="4" width="26.140625" style="8" customWidth="1"/>
    <col min="5" max="16384" width="9.140625" style="8"/>
  </cols>
  <sheetData>
    <row r="1" spans="1:5" ht="4.5" customHeight="1">
      <c r="A1" s="221"/>
      <c r="B1" s="221"/>
      <c r="C1" s="221"/>
      <c r="D1" s="221"/>
      <c r="E1" s="221"/>
    </row>
    <row r="2" spans="1:5" ht="11.25" customHeight="1">
      <c r="A2" s="221"/>
      <c r="E2" s="221"/>
    </row>
    <row r="3" spans="1:5" ht="81.400000000000006" customHeight="1">
      <c r="A3" s="221"/>
      <c r="C3" s="30" t="s">
        <v>148</v>
      </c>
      <c r="E3" s="221"/>
    </row>
    <row r="4" spans="1:5" ht="57" customHeight="1">
      <c r="A4" s="221"/>
      <c r="C4" s="30"/>
      <c r="E4" s="221"/>
    </row>
    <row r="5" spans="1:5" ht="48.75" customHeight="1">
      <c r="A5" s="221"/>
      <c r="C5" s="82" t="s">
        <v>140</v>
      </c>
      <c r="E5" s="221"/>
    </row>
    <row r="6" spans="1:5" ht="33.75" customHeight="1">
      <c r="A6" s="221"/>
      <c r="C6" s="82" t="s">
        <v>88</v>
      </c>
      <c r="E6" s="221"/>
    </row>
    <row r="7" spans="1:5" ht="106.9" customHeight="1">
      <c r="A7" s="221"/>
      <c r="C7" s="118" t="s">
        <v>115</v>
      </c>
      <c r="E7" s="221"/>
    </row>
    <row r="8" spans="1:5" ht="87" customHeight="1">
      <c r="A8" s="221"/>
      <c r="C8" s="82" t="s">
        <v>102</v>
      </c>
      <c r="E8" s="221"/>
    </row>
    <row r="9" spans="1:5" ht="58.15" customHeight="1">
      <c r="A9" s="221"/>
      <c r="C9" s="82" t="s">
        <v>89</v>
      </c>
      <c r="E9" s="221"/>
    </row>
    <row r="10" spans="1:5" ht="57.4" customHeight="1">
      <c r="A10" s="221"/>
      <c r="C10" s="82" t="s">
        <v>116</v>
      </c>
      <c r="E10" s="221"/>
    </row>
    <row r="11" spans="1:5" ht="64.900000000000006" customHeight="1">
      <c r="A11" s="221"/>
      <c r="C11" s="82" t="s">
        <v>90</v>
      </c>
      <c r="E11" s="221"/>
    </row>
    <row r="12" spans="1:5" ht="30" customHeight="1">
      <c r="A12" s="221"/>
      <c r="B12" s="222" t="s">
        <v>94</v>
      </c>
      <c r="C12" s="222"/>
      <c r="D12" s="222"/>
      <c r="E12" s="221"/>
    </row>
  </sheetData>
  <sheetProtection algorithmName="SHA-512" hashValue="gUdqjZeQ9bAt7RYZOEZptMVb2GVNUrepeHaRMufNRZ5ncvpqP+OFvkxhRdHfgWBhFvAQiXDtQcHiP3e1d9eCGw==" saltValue="TgLprqiKym2fqP4CcSZIAQ==" spinCount="100000" sheet="1" selectLockedCells="1"/>
  <mergeCells count="4">
    <mergeCell ref="A1:A12"/>
    <mergeCell ref="E1:E12"/>
    <mergeCell ref="B1:D1"/>
    <mergeCell ref="B12:D12"/>
  </mergeCells>
  <phoneticPr fontId="2" type="noConversion"/>
  <pageMargins left="0.25" right="0.25" top="0.75" bottom="0.75" header="0.3" footer="0.3"/>
  <pageSetup paperSize="9" scale="8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62"/>
  <sheetViews>
    <sheetView view="pageBreakPreview" zoomScale="85" zoomScaleNormal="70" zoomScaleSheetLayoutView="85" workbookViewId="0">
      <selection activeCell="A31" sqref="A31"/>
    </sheetView>
  </sheetViews>
  <sheetFormatPr defaultColWidth="9.140625" defaultRowHeight="12.75"/>
  <cols>
    <col min="1" max="1" width="6.28515625" style="160" customWidth="1"/>
    <col min="2" max="2" width="30.140625" style="160" customWidth="1"/>
    <col min="3" max="3" width="17.28515625" style="160" customWidth="1"/>
    <col min="4" max="4" width="13.28515625" style="160" customWidth="1"/>
    <col min="5" max="5" width="13.7109375" style="160" customWidth="1"/>
    <col min="6" max="7" width="12.28515625" style="160" customWidth="1"/>
    <col min="8" max="8" width="12.7109375" style="160" customWidth="1"/>
    <col min="9" max="11" width="12.28515625" style="160" customWidth="1"/>
    <col min="12" max="12" width="41.28515625" style="160" customWidth="1"/>
    <col min="13" max="16384" width="9.140625" style="160"/>
  </cols>
  <sheetData>
    <row r="1" spans="1:12" ht="22.5" customHeight="1">
      <c r="A1" s="256" t="s">
        <v>27</v>
      </c>
      <c r="B1" s="256"/>
      <c r="C1" s="257"/>
      <c r="D1" s="257"/>
      <c r="E1" s="257"/>
      <c r="F1" s="257"/>
      <c r="G1" s="257"/>
      <c r="H1" s="257"/>
      <c r="I1" s="257"/>
      <c r="J1" s="257"/>
      <c r="K1" s="257"/>
      <c r="L1" s="257"/>
    </row>
    <row r="2" spans="1:12" ht="13.5" thickBot="1">
      <c r="A2" s="256"/>
      <c r="B2" s="256"/>
      <c r="C2" s="257"/>
      <c r="D2" s="257"/>
      <c r="E2" s="257"/>
      <c r="F2" s="257"/>
      <c r="G2" s="257"/>
      <c r="H2" s="257"/>
      <c r="I2" s="257"/>
      <c r="J2" s="257"/>
      <c r="K2" s="257"/>
      <c r="L2" s="257"/>
    </row>
    <row r="3" spans="1:12" s="161" customFormat="1" ht="57.75" customHeight="1" thickBot="1">
      <c r="A3" s="258" t="s">
        <v>45</v>
      </c>
      <c r="B3" s="259"/>
      <c r="C3" s="259"/>
      <c r="D3" s="260" t="str">
        <f>A1</f>
        <v>SAMPLE</v>
      </c>
      <c r="E3" s="260"/>
      <c r="F3" s="261"/>
      <c r="G3" s="261"/>
      <c r="H3" s="261"/>
      <c r="I3" s="261"/>
      <c r="J3" s="261"/>
      <c r="K3" s="261"/>
      <c r="L3" s="262"/>
    </row>
    <row r="4" spans="1:12" s="166" customFormat="1" ht="45" customHeight="1">
      <c r="A4" s="162" t="s">
        <v>29</v>
      </c>
      <c r="B4" s="162" t="s">
        <v>30</v>
      </c>
      <c r="C4" s="162" t="s">
        <v>70</v>
      </c>
      <c r="D4" s="163" t="s">
        <v>31</v>
      </c>
      <c r="E4" s="164" t="s">
        <v>37</v>
      </c>
      <c r="F4" s="164" t="s">
        <v>32</v>
      </c>
      <c r="G4" s="164" t="s">
        <v>33</v>
      </c>
      <c r="H4" s="164" t="s">
        <v>101</v>
      </c>
      <c r="I4" s="164" t="s">
        <v>38</v>
      </c>
      <c r="J4" s="164" t="s">
        <v>34</v>
      </c>
      <c r="K4" s="162" t="s">
        <v>28</v>
      </c>
      <c r="L4" s="165" t="s">
        <v>35</v>
      </c>
    </row>
    <row r="5" spans="1:12" ht="28.5" customHeight="1">
      <c r="A5" s="167">
        <v>41307</v>
      </c>
      <c r="B5" s="168" t="s">
        <v>62</v>
      </c>
      <c r="C5" s="169" t="s">
        <v>121</v>
      </c>
      <c r="D5" s="11">
        <f t="shared" ref="D5:D10" si="0">SUM(E5:K5)</f>
        <v>1350</v>
      </c>
      <c r="E5" s="12">
        <v>1350</v>
      </c>
      <c r="F5" s="13"/>
      <c r="G5" s="13"/>
      <c r="H5" s="13"/>
      <c r="I5" s="13"/>
      <c r="J5" s="13"/>
      <c r="K5" s="14"/>
      <c r="L5" s="168" t="s">
        <v>68</v>
      </c>
    </row>
    <row r="6" spans="1:12" ht="28.5" customHeight="1">
      <c r="A6" s="167">
        <v>41311</v>
      </c>
      <c r="B6" s="168" t="s">
        <v>24</v>
      </c>
      <c r="C6" s="169" t="s">
        <v>40</v>
      </c>
      <c r="D6" s="11">
        <f t="shared" si="0"/>
        <v>0.25</v>
      </c>
      <c r="E6" s="12"/>
      <c r="F6" s="13"/>
      <c r="G6" s="13"/>
      <c r="H6" s="13"/>
      <c r="I6" s="13"/>
      <c r="J6" s="13"/>
      <c r="K6" s="14">
        <v>0.25</v>
      </c>
      <c r="L6" s="168" t="s">
        <v>118</v>
      </c>
    </row>
    <row r="7" spans="1:12" ht="28.5" customHeight="1">
      <c r="A7" s="167">
        <v>41317</v>
      </c>
      <c r="B7" s="168" t="s">
        <v>39</v>
      </c>
      <c r="C7" s="169" t="s">
        <v>122</v>
      </c>
      <c r="D7" s="11">
        <f t="shared" si="0"/>
        <v>325</v>
      </c>
      <c r="E7" s="12"/>
      <c r="F7" s="13">
        <v>325</v>
      </c>
      <c r="G7" s="13"/>
      <c r="H7" s="13"/>
      <c r="I7" s="13"/>
      <c r="J7" s="13"/>
      <c r="K7" s="14"/>
      <c r="L7" s="168" t="s">
        <v>61</v>
      </c>
    </row>
    <row r="8" spans="1:12" ht="28.5" customHeight="1">
      <c r="A8" s="167">
        <v>41326</v>
      </c>
      <c r="B8" s="168" t="s">
        <v>66</v>
      </c>
      <c r="C8" s="169" t="s">
        <v>123</v>
      </c>
      <c r="D8" s="11">
        <f t="shared" si="0"/>
        <v>39</v>
      </c>
      <c r="E8" s="12"/>
      <c r="F8" s="13"/>
      <c r="G8" s="13"/>
      <c r="H8" s="13"/>
      <c r="I8" s="13"/>
      <c r="J8" s="13"/>
      <c r="K8" s="14">
        <v>39</v>
      </c>
      <c r="L8" s="168" t="s">
        <v>71</v>
      </c>
    </row>
    <row r="9" spans="1:12" ht="28.5" customHeight="1">
      <c r="A9" s="167">
        <v>41330</v>
      </c>
      <c r="B9" s="168" t="s">
        <v>76</v>
      </c>
      <c r="C9" s="169" t="s">
        <v>124</v>
      </c>
      <c r="D9" s="11">
        <f t="shared" si="0"/>
        <v>57</v>
      </c>
      <c r="E9" s="12"/>
      <c r="F9" s="13"/>
      <c r="G9" s="13">
        <v>57</v>
      </c>
      <c r="H9" s="13"/>
      <c r="I9" s="13"/>
      <c r="J9" s="13"/>
      <c r="K9" s="14"/>
      <c r="L9" s="168"/>
    </row>
    <row r="10" spans="1:12" ht="28.5" customHeight="1">
      <c r="A10" s="167">
        <v>41333</v>
      </c>
      <c r="B10" s="168" t="s">
        <v>63</v>
      </c>
      <c r="C10" s="169" t="s">
        <v>125</v>
      </c>
      <c r="D10" s="11">
        <f t="shared" si="0"/>
        <v>20</v>
      </c>
      <c r="E10" s="12"/>
      <c r="F10" s="13"/>
      <c r="G10" s="13"/>
      <c r="H10" s="13"/>
      <c r="I10" s="13">
        <v>20</v>
      </c>
      <c r="J10" s="13"/>
      <c r="K10" s="14"/>
      <c r="L10" s="168" t="s">
        <v>67</v>
      </c>
    </row>
    <row r="11" spans="1:12" ht="28.5" customHeight="1">
      <c r="A11" s="167"/>
      <c r="B11" s="168"/>
      <c r="C11" s="169"/>
      <c r="D11" s="11"/>
      <c r="E11" s="12"/>
      <c r="F11" s="13"/>
      <c r="G11" s="13"/>
      <c r="H11" s="13"/>
      <c r="I11" s="13"/>
      <c r="J11" s="13"/>
      <c r="K11" s="14"/>
      <c r="L11" s="168"/>
    </row>
    <row r="12" spans="1:12" ht="28.5" customHeight="1">
      <c r="A12" s="167"/>
      <c r="B12" s="168"/>
      <c r="C12" s="169"/>
      <c r="D12" s="11"/>
      <c r="E12" s="12"/>
      <c r="F12" s="13"/>
      <c r="G12" s="13"/>
      <c r="H12" s="13"/>
      <c r="I12" s="13"/>
      <c r="J12" s="13"/>
      <c r="K12" s="14"/>
      <c r="L12" s="168"/>
    </row>
    <row r="13" spans="1:12" ht="28.5" customHeight="1">
      <c r="A13" s="167"/>
      <c r="B13" s="168"/>
      <c r="C13" s="169"/>
      <c r="D13" s="11"/>
      <c r="E13" s="12"/>
      <c r="F13" s="13"/>
      <c r="G13" s="13"/>
      <c r="H13" s="13"/>
      <c r="I13" s="13"/>
      <c r="J13" s="13"/>
      <c r="K13" s="14"/>
      <c r="L13" s="168"/>
    </row>
    <row r="14" spans="1:12" ht="28.5" customHeight="1">
      <c r="A14" s="167"/>
      <c r="B14" s="168"/>
      <c r="C14" s="169"/>
      <c r="D14" s="11"/>
      <c r="E14" s="12"/>
      <c r="F14" s="13"/>
      <c r="G14" s="13"/>
      <c r="H14" s="13"/>
      <c r="I14" s="13"/>
      <c r="J14" s="13"/>
      <c r="K14" s="14"/>
      <c r="L14" s="168"/>
    </row>
    <row r="15" spans="1:12" ht="28.5" customHeight="1">
      <c r="A15" s="167"/>
      <c r="B15" s="168"/>
      <c r="C15" s="169"/>
      <c r="D15" s="11"/>
      <c r="E15" s="12"/>
      <c r="F15" s="13"/>
      <c r="G15" s="13"/>
      <c r="H15" s="13"/>
      <c r="I15" s="13"/>
      <c r="J15" s="13"/>
      <c r="K15" s="14"/>
      <c r="L15" s="168"/>
    </row>
    <row r="16" spans="1:12" ht="28.5" customHeight="1" thickBot="1">
      <c r="A16" s="170"/>
      <c r="B16" s="171"/>
      <c r="C16" s="172"/>
      <c r="D16" s="15"/>
      <c r="E16" s="16"/>
      <c r="F16" s="17"/>
      <c r="G16" s="17"/>
      <c r="H16" s="17"/>
      <c r="I16" s="17"/>
      <c r="J16" s="17"/>
      <c r="K16" s="18"/>
      <c r="L16" s="173"/>
    </row>
    <row r="17" spans="1:12" ht="18.75" customHeight="1" thickTop="1">
      <c r="A17" s="246" t="s">
        <v>1</v>
      </c>
      <c r="B17" s="247"/>
      <c r="C17" s="248"/>
      <c r="D17" s="174">
        <f>SUM(E17:K17)</f>
        <v>1791.25</v>
      </c>
      <c r="E17" s="174">
        <f t="shared" ref="E17:G17" si="1">SUM(E5:E16)</f>
        <v>1350</v>
      </c>
      <c r="F17" s="174">
        <f t="shared" si="1"/>
        <v>325</v>
      </c>
      <c r="G17" s="174">
        <f t="shared" si="1"/>
        <v>57</v>
      </c>
      <c r="H17" s="174">
        <f>SUM(H5:H16)</f>
        <v>0</v>
      </c>
      <c r="I17" s="174">
        <f>SUM(I5:I16)</f>
        <v>20</v>
      </c>
      <c r="J17" s="174">
        <f>SUM(J5:J16)</f>
        <v>0</v>
      </c>
      <c r="K17" s="175">
        <f>SUM(K5:K16)</f>
        <v>39.25</v>
      </c>
      <c r="L17" s="176"/>
    </row>
    <row r="18" spans="1:12" ht="18.75" customHeight="1">
      <c r="A18" s="234" t="s">
        <v>2</v>
      </c>
      <c r="B18" s="235"/>
      <c r="C18" s="236"/>
      <c r="D18" s="177">
        <v>750</v>
      </c>
      <c r="E18" s="177">
        <v>250</v>
      </c>
      <c r="F18" s="177"/>
      <c r="G18" s="177"/>
      <c r="H18" s="177"/>
      <c r="I18" s="177">
        <v>500</v>
      </c>
      <c r="J18" s="177"/>
      <c r="K18" s="178"/>
      <c r="L18" s="171"/>
    </row>
    <row r="19" spans="1:12" ht="18.75" customHeight="1" thickBot="1">
      <c r="A19" s="237" t="s">
        <v>4</v>
      </c>
      <c r="B19" s="238"/>
      <c r="C19" s="239"/>
      <c r="D19" s="179">
        <f t="shared" ref="D19:G19" si="2">D17+D18</f>
        <v>2541.25</v>
      </c>
      <c r="E19" s="180">
        <f t="shared" si="2"/>
        <v>1600</v>
      </c>
      <c r="F19" s="180">
        <f t="shared" si="2"/>
        <v>325</v>
      </c>
      <c r="G19" s="180">
        <f t="shared" si="2"/>
        <v>57</v>
      </c>
      <c r="H19" s="180">
        <f>H17+H18</f>
        <v>0</v>
      </c>
      <c r="I19" s="180">
        <f>I17+I18</f>
        <v>520</v>
      </c>
      <c r="J19" s="180">
        <f>J17+J18</f>
        <v>0</v>
      </c>
      <c r="K19" s="181">
        <f>K17+K18</f>
        <v>39.25</v>
      </c>
      <c r="L19" s="182"/>
    </row>
    <row r="20" spans="1:12" ht="63.95" customHeight="1" thickBot="1">
      <c r="A20" s="240"/>
      <c r="B20" s="240"/>
      <c r="C20" s="240"/>
      <c r="D20" s="240"/>
      <c r="E20" s="240"/>
      <c r="F20" s="240"/>
      <c r="G20" s="240"/>
      <c r="H20" s="240"/>
      <c r="I20" s="240"/>
      <c r="J20" s="240"/>
      <c r="K20" s="240"/>
      <c r="L20" s="240"/>
    </row>
    <row r="21" spans="1:12" s="183" customFormat="1" ht="57.75" customHeight="1" thickBot="1">
      <c r="A21" s="241" t="s">
        <v>46</v>
      </c>
      <c r="B21" s="242"/>
      <c r="C21" s="242"/>
      <c r="D21" s="243" t="str">
        <f>A1</f>
        <v>SAMPLE</v>
      </c>
      <c r="E21" s="243"/>
      <c r="F21" s="244"/>
      <c r="G21" s="244"/>
      <c r="H21" s="244"/>
      <c r="I21" s="244"/>
      <c r="J21" s="244"/>
      <c r="K21" s="244"/>
      <c r="L21" s="245"/>
    </row>
    <row r="22" spans="1:12" ht="45" customHeight="1" thickBot="1">
      <c r="A22" s="184" t="s">
        <v>29</v>
      </c>
      <c r="B22" s="184" t="s">
        <v>42</v>
      </c>
      <c r="C22" s="185" t="s">
        <v>69</v>
      </c>
      <c r="D22" s="186" t="s">
        <v>36</v>
      </c>
      <c r="E22" s="187" t="s">
        <v>37</v>
      </c>
      <c r="F22" s="187" t="s">
        <v>32</v>
      </c>
      <c r="G22" s="187" t="s">
        <v>33</v>
      </c>
      <c r="H22" s="188" t="s">
        <v>44</v>
      </c>
      <c r="I22" s="187" t="s">
        <v>48</v>
      </c>
      <c r="J22" s="187" t="s">
        <v>34</v>
      </c>
      <c r="K22" s="187" t="s">
        <v>28</v>
      </c>
      <c r="L22" s="184" t="s">
        <v>35</v>
      </c>
    </row>
    <row r="23" spans="1:12" ht="28.5" customHeight="1">
      <c r="A23" s="167">
        <v>39484</v>
      </c>
      <c r="B23" s="168" t="s">
        <v>77</v>
      </c>
      <c r="C23" s="169" t="s">
        <v>126</v>
      </c>
      <c r="D23" s="11">
        <f>SUM(E23:K23)</f>
        <v>1350</v>
      </c>
      <c r="E23" s="12">
        <v>1350</v>
      </c>
      <c r="F23" s="13"/>
      <c r="G23" s="13"/>
      <c r="H23" s="19"/>
      <c r="I23" s="13"/>
      <c r="J23" s="13"/>
      <c r="K23" s="13"/>
      <c r="L23" s="168" t="s">
        <v>112</v>
      </c>
    </row>
    <row r="24" spans="1:12" ht="28.5" customHeight="1">
      <c r="A24" s="167">
        <v>41311</v>
      </c>
      <c r="B24" s="168" t="s">
        <v>41</v>
      </c>
      <c r="C24" s="169" t="s">
        <v>127</v>
      </c>
      <c r="D24" s="11">
        <f t="shared" ref="D24:D30" si="3">SUM(E24:K24)</f>
        <v>500</v>
      </c>
      <c r="E24" s="12"/>
      <c r="F24" s="13"/>
      <c r="G24" s="13"/>
      <c r="H24" s="13">
        <v>500</v>
      </c>
      <c r="I24" s="13"/>
      <c r="J24" s="13"/>
      <c r="K24" s="13"/>
      <c r="L24" s="168" t="s">
        <v>64</v>
      </c>
    </row>
    <row r="25" spans="1:12" ht="28.5" customHeight="1">
      <c r="A25" s="167">
        <v>41320</v>
      </c>
      <c r="B25" s="168" t="s">
        <v>41</v>
      </c>
      <c r="C25" s="169" t="s">
        <v>128</v>
      </c>
      <c r="D25" s="11">
        <f t="shared" si="3"/>
        <v>39</v>
      </c>
      <c r="E25" s="12"/>
      <c r="F25" s="13"/>
      <c r="G25" s="13"/>
      <c r="H25" s="13"/>
      <c r="I25" s="13"/>
      <c r="J25" s="13"/>
      <c r="K25" s="13">
        <v>39</v>
      </c>
      <c r="L25" s="168" t="s">
        <v>72</v>
      </c>
    </row>
    <row r="26" spans="1:12" ht="28.5" customHeight="1">
      <c r="A26" s="167">
        <v>41321</v>
      </c>
      <c r="B26" s="168" t="s">
        <v>25</v>
      </c>
      <c r="C26" s="169" t="s">
        <v>40</v>
      </c>
      <c r="D26" s="11">
        <f t="shared" si="3"/>
        <v>2.11</v>
      </c>
      <c r="E26" s="12"/>
      <c r="F26" s="13"/>
      <c r="G26" s="13"/>
      <c r="H26" s="13"/>
      <c r="I26" s="13"/>
      <c r="J26" s="13"/>
      <c r="K26" s="13">
        <v>2.11</v>
      </c>
      <c r="L26" s="168"/>
    </row>
    <row r="27" spans="1:12" ht="28.5" customHeight="1">
      <c r="A27" s="167">
        <v>41325</v>
      </c>
      <c r="B27" s="168" t="s">
        <v>41</v>
      </c>
      <c r="C27" s="169" t="s">
        <v>129</v>
      </c>
      <c r="D27" s="11">
        <f t="shared" si="3"/>
        <v>800</v>
      </c>
      <c r="E27" s="12"/>
      <c r="F27" s="13"/>
      <c r="G27" s="13"/>
      <c r="H27" s="13">
        <v>800</v>
      </c>
      <c r="I27" s="13"/>
      <c r="J27" s="13"/>
      <c r="K27" s="13"/>
      <c r="L27" s="168" t="s">
        <v>65</v>
      </c>
    </row>
    <row r="28" spans="1:12" ht="28.5" customHeight="1">
      <c r="A28" s="167">
        <v>41328</v>
      </c>
      <c r="B28" s="168" t="s">
        <v>41</v>
      </c>
      <c r="C28" s="169" t="s">
        <v>130</v>
      </c>
      <c r="D28" s="11">
        <f t="shared" si="3"/>
        <v>40</v>
      </c>
      <c r="E28" s="12"/>
      <c r="F28" s="13"/>
      <c r="G28" s="13"/>
      <c r="H28" s="13"/>
      <c r="I28" s="13">
        <v>40</v>
      </c>
      <c r="J28" s="13"/>
      <c r="K28" s="13"/>
      <c r="L28" s="168" t="s">
        <v>49</v>
      </c>
    </row>
    <row r="29" spans="1:12" ht="28.5" customHeight="1">
      <c r="A29" s="167">
        <v>41332</v>
      </c>
      <c r="B29" s="168" t="s">
        <v>26</v>
      </c>
      <c r="C29" s="169" t="s">
        <v>131</v>
      </c>
      <c r="D29" s="11">
        <f t="shared" si="3"/>
        <v>325</v>
      </c>
      <c r="E29" s="12"/>
      <c r="F29" s="13">
        <v>325</v>
      </c>
      <c r="G29" s="13"/>
      <c r="H29" s="13"/>
      <c r="I29" s="13"/>
      <c r="J29" s="13"/>
      <c r="K29" s="13"/>
      <c r="L29" s="168" t="s">
        <v>78</v>
      </c>
    </row>
    <row r="30" spans="1:12" ht="28.5" customHeight="1">
      <c r="A30" s="167">
        <v>41332</v>
      </c>
      <c r="B30" s="168" t="s">
        <v>41</v>
      </c>
      <c r="C30" s="169" t="s">
        <v>132</v>
      </c>
      <c r="D30" s="11">
        <f t="shared" si="3"/>
        <v>25</v>
      </c>
      <c r="E30" s="12"/>
      <c r="F30" s="13"/>
      <c r="G30" s="13"/>
      <c r="H30" s="13"/>
      <c r="I30" s="13"/>
      <c r="J30" s="13"/>
      <c r="K30" s="13">
        <v>25</v>
      </c>
      <c r="L30" s="168" t="s">
        <v>73</v>
      </c>
    </row>
    <row r="31" spans="1:12" ht="28.15" customHeight="1">
      <c r="A31" s="167">
        <v>44255</v>
      </c>
      <c r="B31" s="168" t="s">
        <v>41</v>
      </c>
      <c r="C31" s="169" t="s">
        <v>133</v>
      </c>
      <c r="D31" s="189">
        <f>SUM(E31:J31)</f>
        <v>-20</v>
      </c>
      <c r="E31" s="12"/>
      <c r="F31" s="13"/>
      <c r="G31" s="13"/>
      <c r="H31" s="13"/>
      <c r="I31" s="190">
        <v>-20</v>
      </c>
      <c r="J31" s="191"/>
      <c r="L31" s="168" t="s">
        <v>134</v>
      </c>
    </row>
    <row r="32" spans="1:12" ht="28.5" customHeight="1">
      <c r="A32" s="167"/>
      <c r="B32" s="168"/>
      <c r="C32" s="169"/>
      <c r="D32" s="192"/>
      <c r="E32" s="12"/>
      <c r="F32" s="13"/>
      <c r="G32" s="13"/>
      <c r="H32" s="13"/>
      <c r="I32" s="13"/>
      <c r="J32" s="13"/>
      <c r="K32" s="13"/>
      <c r="L32" s="168"/>
    </row>
    <row r="33" spans="1:12" ht="28.5" customHeight="1">
      <c r="A33" s="167"/>
      <c r="B33" s="168"/>
      <c r="C33" s="169"/>
      <c r="D33" s="192"/>
      <c r="E33" s="12"/>
      <c r="F33" s="13"/>
      <c r="G33" s="13"/>
      <c r="H33" s="13"/>
      <c r="I33" s="13"/>
      <c r="J33" s="13"/>
      <c r="K33" s="13"/>
      <c r="L33" s="168"/>
    </row>
    <row r="34" spans="1:12" ht="28.5" customHeight="1">
      <c r="A34" s="167"/>
      <c r="B34" s="168"/>
      <c r="C34" s="169"/>
      <c r="D34" s="192"/>
      <c r="E34" s="12"/>
      <c r="F34" s="13"/>
      <c r="G34" s="13"/>
      <c r="H34" s="13"/>
      <c r="I34" s="13"/>
      <c r="J34" s="13"/>
      <c r="K34" s="13"/>
      <c r="L34" s="168"/>
    </row>
    <row r="35" spans="1:12" ht="28.5" customHeight="1">
      <c r="A35" s="193"/>
      <c r="B35" s="194"/>
      <c r="C35" s="195"/>
      <c r="D35" s="196"/>
      <c r="E35" s="20"/>
      <c r="F35" s="19"/>
      <c r="G35" s="19"/>
      <c r="H35" s="19"/>
      <c r="I35" s="19"/>
      <c r="J35" s="19"/>
      <c r="K35" s="19"/>
      <c r="L35" s="194"/>
    </row>
    <row r="36" spans="1:12" ht="28.5" customHeight="1" thickBot="1">
      <c r="A36" s="170"/>
      <c r="B36" s="171"/>
      <c r="C36" s="172"/>
      <c r="D36" s="197"/>
      <c r="E36" s="16"/>
      <c r="F36" s="17"/>
      <c r="G36" s="17"/>
      <c r="H36" s="17"/>
      <c r="I36" s="17"/>
      <c r="J36" s="17"/>
      <c r="K36" s="17"/>
      <c r="L36" s="171"/>
    </row>
    <row r="37" spans="1:12" ht="18.75" customHeight="1" thickTop="1">
      <c r="A37" s="246" t="s">
        <v>1</v>
      </c>
      <c r="B37" s="247"/>
      <c r="C37" s="248"/>
      <c r="D37" s="174">
        <f>SUM(E37:K37)</f>
        <v>3061.11</v>
      </c>
      <c r="E37" s="174">
        <f t="shared" ref="E37:K37" si="4">SUM(E23:E36)</f>
        <v>1350</v>
      </c>
      <c r="F37" s="174">
        <f t="shared" si="4"/>
        <v>325</v>
      </c>
      <c r="G37" s="174">
        <f t="shared" si="4"/>
        <v>0</v>
      </c>
      <c r="H37" s="174">
        <f t="shared" si="4"/>
        <v>1300</v>
      </c>
      <c r="I37" s="174">
        <f t="shared" si="4"/>
        <v>20</v>
      </c>
      <c r="J37" s="174">
        <f t="shared" si="4"/>
        <v>0</v>
      </c>
      <c r="K37" s="174">
        <f t="shared" si="4"/>
        <v>66.11</v>
      </c>
      <c r="L37" s="249"/>
    </row>
    <row r="38" spans="1:12" ht="18.75" customHeight="1">
      <c r="A38" s="252" t="s">
        <v>3</v>
      </c>
      <c r="B38" s="253"/>
      <c r="C38" s="254"/>
      <c r="D38" s="177">
        <f>SUM(E38:K38)</f>
        <v>500</v>
      </c>
      <c r="E38" s="177"/>
      <c r="F38" s="177"/>
      <c r="G38" s="177"/>
      <c r="H38" s="177">
        <v>500</v>
      </c>
      <c r="I38" s="177"/>
      <c r="J38" s="177"/>
      <c r="K38" s="177"/>
      <c r="L38" s="250"/>
    </row>
    <row r="39" spans="1:12" ht="18.75" customHeight="1" thickBot="1">
      <c r="A39" s="237" t="s">
        <v>4</v>
      </c>
      <c r="B39" s="238"/>
      <c r="C39" s="239"/>
      <c r="D39" s="179">
        <f t="shared" ref="D39:K39" si="5">D37+D38</f>
        <v>3561.11</v>
      </c>
      <c r="E39" s="180">
        <f t="shared" si="5"/>
        <v>1350</v>
      </c>
      <c r="F39" s="180">
        <f t="shared" si="5"/>
        <v>325</v>
      </c>
      <c r="G39" s="180">
        <f t="shared" si="5"/>
        <v>0</v>
      </c>
      <c r="H39" s="180">
        <f t="shared" si="5"/>
        <v>1800</v>
      </c>
      <c r="I39" s="180">
        <f t="shared" si="5"/>
        <v>20</v>
      </c>
      <c r="J39" s="180">
        <f t="shared" si="5"/>
        <v>0</v>
      </c>
      <c r="K39" s="180">
        <f t="shared" si="5"/>
        <v>66.11</v>
      </c>
      <c r="L39" s="251"/>
    </row>
    <row r="40" spans="1:12" ht="39.950000000000003" customHeight="1">
      <c r="A40" s="255"/>
      <c r="B40" s="255"/>
      <c r="C40" s="255"/>
      <c r="D40" s="255"/>
      <c r="E40" s="255"/>
      <c r="F40" s="255"/>
      <c r="G40" s="255"/>
      <c r="H40" s="255"/>
      <c r="I40" s="255"/>
      <c r="J40" s="255"/>
      <c r="K40" s="255"/>
      <c r="L40" s="255"/>
    </row>
    <row r="41" spans="1:12" s="200" customFormat="1" ht="57.75" customHeight="1">
      <c r="A41" s="233" t="s">
        <v>47</v>
      </c>
      <c r="B41" s="233"/>
      <c r="C41" s="233"/>
      <c r="D41" s="233"/>
      <c r="E41" s="198" t="str">
        <f>A1</f>
        <v>SAMPLE</v>
      </c>
      <c r="F41" s="199"/>
      <c r="G41" s="199"/>
      <c r="H41" s="199"/>
      <c r="I41" s="199"/>
      <c r="J41" s="199"/>
      <c r="K41" s="199"/>
      <c r="L41" s="199"/>
    </row>
    <row r="42" spans="1:12" ht="37.5" customHeight="1">
      <c r="A42" s="227" t="s">
        <v>6</v>
      </c>
      <c r="B42" s="227"/>
      <c r="C42" s="227"/>
      <c r="D42" s="227"/>
      <c r="E42" s="227"/>
      <c r="F42" s="227"/>
      <c r="G42" s="227"/>
      <c r="H42" s="227"/>
      <c r="I42" s="227"/>
      <c r="J42" s="227"/>
      <c r="K42" s="227"/>
      <c r="L42" s="227"/>
    </row>
    <row r="43" spans="1:12" ht="22.5" customHeight="1">
      <c r="A43" s="231" t="s">
        <v>7</v>
      </c>
      <c r="B43" s="231"/>
      <c r="C43" s="231"/>
      <c r="D43" s="201">
        <v>1931.06</v>
      </c>
      <c r="E43" s="202"/>
      <c r="F43" s="224"/>
      <c r="G43" s="224"/>
      <c r="H43" s="224"/>
      <c r="I43" s="224"/>
      <c r="J43" s="224"/>
      <c r="K43" s="224"/>
      <c r="L43" s="224"/>
    </row>
    <row r="44" spans="1:12" ht="22.5" customHeight="1">
      <c r="A44" s="231" t="s">
        <v>8</v>
      </c>
      <c r="B44" s="231"/>
      <c r="C44" s="231"/>
      <c r="D44" s="203">
        <f>D17</f>
        <v>1791.25</v>
      </c>
      <c r="E44" s="202"/>
      <c r="F44" s="232"/>
      <c r="G44" s="232"/>
      <c r="H44" s="232"/>
      <c r="I44" s="232"/>
      <c r="J44" s="232"/>
      <c r="K44" s="232"/>
      <c r="L44" s="232"/>
    </row>
    <row r="45" spans="1:12" ht="22.5" customHeight="1">
      <c r="A45" s="231" t="s">
        <v>9</v>
      </c>
      <c r="B45" s="231"/>
      <c r="C45" s="231"/>
      <c r="D45" s="203">
        <f>D37</f>
        <v>3061.11</v>
      </c>
      <c r="E45" s="202"/>
      <c r="F45" s="232"/>
      <c r="G45" s="232"/>
      <c r="H45" s="232"/>
      <c r="I45" s="232"/>
      <c r="J45" s="232"/>
      <c r="K45" s="232"/>
      <c r="L45" s="232"/>
    </row>
    <row r="46" spans="1:12" ht="22.5" customHeight="1" thickBot="1">
      <c r="A46" s="223" t="s">
        <v>74</v>
      </c>
      <c r="B46" s="223"/>
      <c r="C46" s="223"/>
      <c r="D46" s="204">
        <f>SUM(D43:E44)-D45</f>
        <v>661.19999999999982</v>
      </c>
      <c r="E46" s="205"/>
      <c r="F46" s="224"/>
      <c r="G46" s="224"/>
      <c r="H46" s="224"/>
      <c r="I46" s="224"/>
      <c r="J46" s="224"/>
      <c r="K46" s="224"/>
      <c r="L46" s="224"/>
    </row>
    <row r="47" spans="1:12" ht="37.5" customHeight="1" thickTop="1">
      <c r="A47" s="227" t="s">
        <v>10</v>
      </c>
      <c r="B47" s="227"/>
      <c r="C47" s="227"/>
      <c r="D47" s="227"/>
      <c r="E47" s="227"/>
      <c r="F47" s="227"/>
      <c r="G47" s="227"/>
      <c r="H47" s="227"/>
      <c r="I47" s="227"/>
      <c r="J47" s="227"/>
      <c r="K47" s="227"/>
      <c r="L47" s="227"/>
    </row>
    <row r="48" spans="1:12" ht="22.5" customHeight="1">
      <c r="A48" s="206" t="s">
        <v>80</v>
      </c>
      <c r="B48" s="206"/>
      <c r="C48" s="206"/>
      <c r="D48" s="207">
        <f>947.2</f>
        <v>947.2</v>
      </c>
      <c r="E48" s="208"/>
      <c r="F48" s="224"/>
      <c r="G48" s="224"/>
      <c r="H48" s="224"/>
      <c r="I48" s="224"/>
      <c r="J48" s="224"/>
      <c r="K48" s="224"/>
      <c r="L48" s="224"/>
    </row>
    <row r="49" spans="1:12" ht="22.5" customHeight="1">
      <c r="A49" s="206" t="s">
        <v>11</v>
      </c>
      <c r="B49" s="206"/>
      <c r="C49" s="206"/>
      <c r="D49" s="207">
        <v>39</v>
      </c>
      <c r="E49" s="208"/>
      <c r="F49" s="224"/>
      <c r="G49" s="224"/>
      <c r="H49" s="224"/>
      <c r="I49" s="224"/>
      <c r="J49" s="224"/>
      <c r="K49" s="224"/>
      <c r="L49" s="224"/>
    </row>
    <row r="50" spans="1:12" ht="22.5" customHeight="1">
      <c r="A50" s="206" t="s">
        <v>79</v>
      </c>
      <c r="B50" s="206"/>
      <c r="C50" s="206"/>
      <c r="D50" s="207">
        <f>SUM(D52:E56)</f>
        <v>325</v>
      </c>
      <c r="E50" s="208"/>
      <c r="F50" s="228"/>
      <c r="G50" s="228"/>
      <c r="H50" s="228"/>
      <c r="I50" s="228"/>
      <c r="J50" s="228"/>
      <c r="K50" s="228"/>
      <c r="L50" s="228"/>
    </row>
    <row r="51" spans="1:12" ht="22.5" customHeight="1">
      <c r="A51" s="206"/>
      <c r="B51" s="209" t="s">
        <v>60</v>
      </c>
      <c r="C51" s="206"/>
      <c r="D51" s="210"/>
      <c r="E51" s="211"/>
      <c r="F51" s="228"/>
      <c r="G51" s="228"/>
      <c r="H51" s="228"/>
      <c r="I51" s="228"/>
      <c r="J51" s="228"/>
      <c r="K51" s="228"/>
      <c r="L51" s="228"/>
    </row>
    <row r="52" spans="1:12" ht="22.5" customHeight="1">
      <c r="A52" s="229"/>
      <c r="B52" s="212" t="s">
        <v>135</v>
      </c>
      <c r="C52" s="213"/>
      <c r="D52" s="203">
        <v>325</v>
      </c>
      <c r="E52" s="202"/>
      <c r="F52" s="228"/>
      <c r="G52" s="228"/>
      <c r="H52" s="228"/>
      <c r="I52" s="228"/>
      <c r="J52" s="228"/>
      <c r="K52" s="228"/>
      <c r="L52" s="228"/>
    </row>
    <row r="53" spans="1:12" ht="22.5" customHeight="1">
      <c r="A53" s="229"/>
      <c r="B53" s="214" t="s">
        <v>14</v>
      </c>
      <c r="C53" s="213"/>
      <c r="D53" s="215"/>
      <c r="E53" s="216"/>
      <c r="F53" s="230"/>
      <c r="G53" s="230"/>
      <c r="H53" s="230"/>
      <c r="I53" s="230"/>
      <c r="J53" s="230"/>
      <c r="K53" s="230"/>
      <c r="L53" s="230"/>
    </row>
    <row r="54" spans="1:12" ht="22.5" customHeight="1">
      <c r="A54" s="229"/>
      <c r="B54" s="214" t="s">
        <v>14</v>
      </c>
      <c r="C54" s="213"/>
      <c r="D54" s="215"/>
      <c r="E54" s="216"/>
      <c r="F54" s="230"/>
      <c r="G54" s="230"/>
      <c r="H54" s="230"/>
      <c r="I54" s="230"/>
      <c r="J54" s="230"/>
      <c r="K54" s="230"/>
      <c r="L54" s="230"/>
    </row>
    <row r="55" spans="1:12" ht="22.5" customHeight="1">
      <c r="A55" s="229"/>
      <c r="B55" s="214" t="s">
        <v>14</v>
      </c>
      <c r="C55" s="213"/>
      <c r="D55" s="215"/>
      <c r="E55" s="216"/>
      <c r="F55" s="230"/>
      <c r="G55" s="230"/>
      <c r="H55" s="230"/>
      <c r="I55" s="230"/>
      <c r="J55" s="230"/>
      <c r="K55" s="230"/>
      <c r="L55" s="230"/>
    </row>
    <row r="56" spans="1:12" ht="22.5" customHeight="1">
      <c r="A56" s="229"/>
      <c r="B56" s="214" t="s">
        <v>14</v>
      </c>
      <c r="C56" s="213"/>
      <c r="D56" s="215"/>
      <c r="E56" s="216"/>
      <c r="F56" s="230"/>
      <c r="G56" s="230"/>
      <c r="H56" s="230"/>
      <c r="I56" s="230"/>
      <c r="J56" s="230"/>
      <c r="K56" s="230"/>
      <c r="L56" s="230"/>
    </row>
    <row r="57" spans="1:12" ht="22.5" customHeight="1">
      <c r="A57" s="230"/>
      <c r="B57" s="230"/>
      <c r="C57" s="230"/>
      <c r="D57" s="230"/>
      <c r="E57" s="230"/>
      <c r="F57" s="230"/>
      <c r="G57" s="230"/>
      <c r="H57" s="230"/>
      <c r="I57" s="230"/>
      <c r="J57" s="230"/>
      <c r="K57" s="230"/>
      <c r="L57" s="230"/>
    </row>
    <row r="58" spans="1:12" ht="22.5" customHeight="1" thickBot="1">
      <c r="A58" s="223" t="s">
        <v>12</v>
      </c>
      <c r="B58" s="223"/>
      <c r="C58" s="223"/>
      <c r="D58" s="217">
        <f>SUM(D48:E49)-D50</f>
        <v>661.2</v>
      </c>
      <c r="E58" s="218"/>
      <c r="F58" s="224"/>
      <c r="G58" s="224"/>
      <c r="H58" s="224"/>
      <c r="I58" s="224"/>
      <c r="J58" s="224"/>
      <c r="K58" s="224"/>
      <c r="L58" s="224"/>
    </row>
    <row r="59" spans="1:12" ht="22.5" customHeight="1" thickTop="1">
      <c r="A59" s="225" t="s">
        <v>13</v>
      </c>
      <c r="B59" s="225"/>
      <c r="C59" s="225"/>
      <c r="D59" s="225"/>
      <c r="E59" s="225"/>
      <c r="F59" s="225"/>
      <c r="G59" s="225"/>
      <c r="H59" s="225"/>
      <c r="I59" s="225"/>
      <c r="J59" s="225"/>
      <c r="K59" s="225"/>
      <c r="L59" s="225"/>
    </row>
    <row r="60" spans="1:12">
      <c r="A60" s="225"/>
      <c r="B60" s="225"/>
      <c r="C60" s="225"/>
      <c r="D60" s="225"/>
      <c r="E60" s="225"/>
      <c r="F60" s="225"/>
      <c r="G60" s="225"/>
      <c r="H60" s="225"/>
      <c r="I60" s="225"/>
      <c r="J60" s="225"/>
      <c r="K60" s="225"/>
      <c r="L60" s="225"/>
    </row>
    <row r="61" spans="1:12">
      <c r="A61" s="225"/>
      <c r="B61" s="225"/>
      <c r="C61" s="225"/>
      <c r="D61" s="225"/>
      <c r="E61" s="225"/>
      <c r="F61" s="225"/>
      <c r="G61" s="225"/>
      <c r="H61" s="225"/>
      <c r="I61" s="225"/>
      <c r="J61" s="225"/>
      <c r="K61" s="225"/>
      <c r="L61" s="225"/>
    </row>
    <row r="62" spans="1:12" ht="18">
      <c r="A62" s="226" t="s">
        <v>94</v>
      </c>
      <c r="B62" s="226"/>
      <c r="C62" s="226"/>
      <c r="D62" s="226"/>
      <c r="E62" s="226"/>
      <c r="F62" s="226"/>
    </row>
  </sheetData>
  <sheetProtection algorithmName="SHA-512" hashValue="Hwnzg5psUlYG6qhvwARjPj2y4Mwn+/dsLBzLT6ySO7x5/Pq2LigSnY+Bxy8EJHgISJqurrnbJuDRHPa0ZePuxg==" saltValue="ZOXn5SBlHKIe4w6q2+qLhg==" spinCount="100000" sheet="1" selectLockedCells="1"/>
  <mergeCells count="37">
    <mergeCell ref="A17:C17"/>
    <mergeCell ref="A1:B2"/>
    <mergeCell ref="C1:L2"/>
    <mergeCell ref="A3:C3"/>
    <mergeCell ref="D3:E3"/>
    <mergeCell ref="F3:L3"/>
    <mergeCell ref="A41:D41"/>
    <mergeCell ref="A18:C18"/>
    <mergeCell ref="A19:C19"/>
    <mergeCell ref="A20:L20"/>
    <mergeCell ref="A21:C21"/>
    <mergeCell ref="D21:E21"/>
    <mergeCell ref="F21:L21"/>
    <mergeCell ref="A37:C37"/>
    <mergeCell ref="L37:L39"/>
    <mergeCell ref="A38:C38"/>
    <mergeCell ref="A39:C39"/>
    <mergeCell ref="A40:L40"/>
    <mergeCell ref="A42:L42"/>
    <mergeCell ref="A43:C43"/>
    <mergeCell ref="F43:L43"/>
    <mergeCell ref="A44:C44"/>
    <mergeCell ref="F44:L45"/>
    <mergeCell ref="A45:C45"/>
    <mergeCell ref="A58:C58"/>
    <mergeCell ref="F58:L58"/>
    <mergeCell ref="A59:L61"/>
    <mergeCell ref="A62:F62"/>
    <mergeCell ref="A46:C46"/>
    <mergeCell ref="F46:L46"/>
    <mergeCell ref="A47:L47"/>
    <mergeCell ref="F48:L48"/>
    <mergeCell ref="F49:L49"/>
    <mergeCell ref="F50:L52"/>
    <mergeCell ref="A52:A56"/>
    <mergeCell ref="F53:L57"/>
    <mergeCell ref="A57:E57"/>
  </mergeCells>
  <conditionalFormatting sqref="B52:B56">
    <cfRule type="cellIs" dxfId="22" priority="3" stopIfTrue="1" operator="equal">
      <formula>"[cheque number]"</formula>
    </cfRule>
  </conditionalFormatting>
  <conditionalFormatting sqref="D43:E46 D58:E58">
    <cfRule type="cellIs" dxfId="21" priority="2" stopIfTrue="1" operator="equal">
      <formula>0</formula>
    </cfRule>
  </conditionalFormatting>
  <conditionalFormatting sqref="D48:E52">
    <cfRule type="cellIs" dxfId="20" priority="1" stopIfTrue="1" operator="equal">
      <formula>0</formula>
    </cfRule>
  </conditionalFormatting>
  <pageMargins left="0.75" right="0.75" top="1" bottom="1" header="0.5" footer="0.5"/>
  <pageSetup paperSize="9" scale="61" orientation="landscape" r:id="rId1"/>
  <headerFooter alignWithMargins="0"/>
  <rowBreaks count="2" manualBreakCount="2">
    <brk id="20" max="16383" man="1"/>
    <brk id="40"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3"/>
  <sheetViews>
    <sheetView view="pageBreakPreview" zoomScale="80" zoomScaleNormal="100" zoomScaleSheetLayoutView="80" workbookViewId="0">
      <selection activeCell="B1" sqref="B1"/>
    </sheetView>
  </sheetViews>
  <sheetFormatPr defaultRowHeight="12.75"/>
  <cols>
    <col min="1" max="1" width="3.28515625" customWidth="1"/>
  </cols>
  <sheetData>
    <row r="1" spans="1:16">
      <c r="A1" s="31"/>
      <c r="B1" s="31"/>
      <c r="C1" s="31"/>
      <c r="D1" s="31"/>
      <c r="E1" s="31"/>
      <c r="F1" s="31"/>
      <c r="G1" s="31"/>
      <c r="H1" s="31"/>
      <c r="I1" s="31"/>
      <c r="J1" s="31"/>
      <c r="K1" s="31"/>
      <c r="L1" s="31"/>
      <c r="M1" s="31"/>
      <c r="N1" s="31"/>
      <c r="O1" s="31"/>
      <c r="P1" s="31"/>
    </row>
    <row r="2" spans="1:16" ht="33.75">
      <c r="A2" s="31"/>
      <c r="B2" s="32" t="s">
        <v>53</v>
      </c>
      <c r="C2" s="31"/>
      <c r="D2" s="31"/>
      <c r="E2" s="31"/>
      <c r="F2" s="31"/>
      <c r="G2" s="31"/>
      <c r="H2" s="31"/>
      <c r="I2" s="31"/>
      <c r="J2" s="31"/>
      <c r="K2" s="31"/>
      <c r="L2" s="31"/>
      <c r="M2" s="31"/>
      <c r="N2" s="31"/>
      <c r="O2" s="31"/>
      <c r="P2" s="31"/>
    </row>
    <row r="3" spans="1:16" ht="13.5" customHeight="1">
      <c r="A3" s="31"/>
      <c r="B3" s="31"/>
      <c r="C3" s="31"/>
      <c r="D3" s="31"/>
      <c r="E3" s="31"/>
      <c r="F3" s="31"/>
      <c r="G3" s="31"/>
      <c r="H3" s="31"/>
      <c r="I3" s="31"/>
      <c r="J3" s="31"/>
      <c r="K3" s="31"/>
      <c r="L3" s="31"/>
      <c r="M3" s="31"/>
      <c r="N3" s="31"/>
      <c r="O3" s="31"/>
      <c r="P3" s="31"/>
    </row>
    <row r="4" spans="1:16" ht="53.25" customHeight="1">
      <c r="A4" s="31"/>
      <c r="B4" s="263" t="s">
        <v>57</v>
      </c>
      <c r="C4" s="263"/>
      <c r="D4" s="263"/>
      <c r="E4" s="263"/>
      <c r="F4" s="263"/>
      <c r="G4" s="263"/>
      <c r="H4" s="263"/>
      <c r="I4" s="263"/>
      <c r="J4" s="263"/>
      <c r="K4" s="263"/>
      <c r="L4" s="263"/>
      <c r="M4" s="263"/>
      <c r="N4" s="79"/>
      <c r="O4" s="79"/>
      <c r="P4" s="31"/>
    </row>
    <row r="5" spans="1:16" ht="53.25" customHeight="1">
      <c r="A5" s="31"/>
      <c r="B5" s="263" t="s">
        <v>58</v>
      </c>
      <c r="C5" s="263"/>
      <c r="D5" s="263"/>
      <c r="E5" s="263"/>
      <c r="F5" s="263"/>
      <c r="G5" s="263"/>
      <c r="H5" s="263"/>
      <c r="I5" s="263"/>
      <c r="J5" s="263"/>
      <c r="K5" s="263"/>
      <c r="L5" s="263"/>
      <c r="M5" s="263"/>
      <c r="N5" s="263"/>
      <c r="O5" s="263"/>
      <c r="P5" s="31"/>
    </row>
    <row r="6" spans="1:16" ht="53.25" customHeight="1">
      <c r="A6" s="31"/>
      <c r="B6" s="263" t="s">
        <v>54</v>
      </c>
      <c r="C6" s="263"/>
      <c r="D6" s="263"/>
      <c r="E6" s="263"/>
      <c r="F6" s="263"/>
      <c r="G6" s="263"/>
      <c r="H6" s="263"/>
      <c r="I6" s="263"/>
      <c r="J6" s="263"/>
      <c r="K6" s="263"/>
      <c r="L6" s="263"/>
      <c r="M6" s="263"/>
      <c r="N6" s="263"/>
      <c r="O6" s="263"/>
      <c r="P6" s="31"/>
    </row>
    <row r="7" spans="1:16" ht="42" customHeight="1">
      <c r="A7" s="31"/>
      <c r="B7" s="263" t="s">
        <v>55</v>
      </c>
      <c r="C7" s="263"/>
      <c r="D7" s="263"/>
      <c r="E7" s="263"/>
      <c r="F7" s="263"/>
      <c r="G7" s="263"/>
      <c r="H7" s="263"/>
      <c r="I7" s="263"/>
      <c r="J7" s="263"/>
      <c r="K7" s="263"/>
      <c r="L7" s="263"/>
      <c r="M7" s="263"/>
      <c r="N7" s="263"/>
      <c r="O7" s="263"/>
      <c r="P7" s="31"/>
    </row>
    <row r="8" spans="1:16" ht="35.65" customHeight="1">
      <c r="A8" s="31"/>
      <c r="B8" s="263" t="s">
        <v>59</v>
      </c>
      <c r="C8" s="263"/>
      <c r="D8" s="263"/>
      <c r="E8" s="263"/>
      <c r="F8" s="263"/>
      <c r="G8" s="263"/>
      <c r="H8" s="263"/>
      <c r="I8" s="263"/>
      <c r="J8" s="263"/>
      <c r="K8" s="263"/>
      <c r="L8" s="263"/>
      <c r="M8" s="263"/>
      <c r="N8" s="263"/>
      <c r="O8" s="263"/>
      <c r="P8" s="31"/>
    </row>
    <row r="9" spans="1:16" ht="53.25" customHeight="1">
      <c r="A9" s="31"/>
      <c r="B9" s="263" t="s">
        <v>56</v>
      </c>
      <c r="C9" s="263"/>
      <c r="D9" s="263"/>
      <c r="E9" s="263"/>
      <c r="F9" s="263"/>
      <c r="G9" s="263"/>
      <c r="H9" s="263"/>
      <c r="I9" s="263"/>
      <c r="J9" s="263"/>
      <c r="K9" s="263"/>
      <c r="L9" s="263"/>
      <c r="M9" s="263"/>
      <c r="N9" s="263"/>
      <c r="O9" s="263"/>
      <c r="P9" s="31"/>
    </row>
    <row r="10" spans="1:16" ht="46.5" customHeight="1">
      <c r="A10" s="31"/>
      <c r="B10" s="83" t="s">
        <v>91</v>
      </c>
      <c r="C10" s="31"/>
      <c r="D10" s="31"/>
      <c r="E10" s="31"/>
      <c r="F10" s="31"/>
      <c r="G10" s="31"/>
      <c r="H10" s="31"/>
      <c r="I10" s="31"/>
      <c r="J10" s="31"/>
      <c r="K10" s="31"/>
      <c r="L10" s="31"/>
      <c r="M10" s="31"/>
      <c r="N10" s="31"/>
      <c r="O10" s="31"/>
      <c r="P10" s="31"/>
    </row>
    <row r="11" spans="1:16">
      <c r="A11" s="31"/>
      <c r="B11" s="31"/>
      <c r="C11" s="31"/>
      <c r="D11" s="31"/>
      <c r="E11" s="31"/>
      <c r="F11" s="31"/>
      <c r="G11" s="31"/>
      <c r="H11" s="31"/>
      <c r="I11" s="31"/>
      <c r="J11" s="31"/>
      <c r="K11" s="31"/>
      <c r="L11" s="31"/>
      <c r="M11" s="31"/>
      <c r="N11" s="31"/>
      <c r="O11" s="31"/>
      <c r="P11" s="31"/>
    </row>
    <row r="12" spans="1:16">
      <c r="A12" s="31"/>
      <c r="B12" s="31"/>
      <c r="C12" s="31"/>
      <c r="D12" s="31"/>
      <c r="E12" s="31"/>
      <c r="F12" s="31"/>
      <c r="G12" s="31"/>
      <c r="H12" s="31"/>
      <c r="I12" s="31"/>
      <c r="J12" s="31"/>
      <c r="K12" s="31"/>
      <c r="L12" s="31"/>
      <c r="M12" s="31"/>
      <c r="N12" s="31"/>
      <c r="O12" s="31"/>
      <c r="P12" s="31"/>
    </row>
    <row r="13" spans="1:16">
      <c r="A13" s="31"/>
      <c r="B13" s="31"/>
      <c r="C13" s="31"/>
      <c r="D13" s="31"/>
      <c r="E13" s="31"/>
      <c r="F13" s="31"/>
      <c r="G13" s="31"/>
      <c r="H13" s="31"/>
      <c r="I13" s="31"/>
      <c r="J13" s="31"/>
      <c r="K13" s="31"/>
      <c r="L13" s="31"/>
      <c r="M13" s="31"/>
      <c r="N13" s="31"/>
      <c r="O13" s="31"/>
      <c r="P13" s="31"/>
    </row>
  </sheetData>
  <sheetProtection algorithmName="SHA-512" hashValue="blmOIv7wGFfi1p/Y6U3NoRYAadzAw9e4mLC7R4aoHfBxbCYiGvkz2gcstLyb5ETDKxdtwJrYLoWzsfyvkyD3Lg==" saltValue="tC9U4xL/QBYX/sAiOn06rw==" spinCount="100000" sheet="1" objects="1" scenarios="1" selectLockedCells="1"/>
  <mergeCells count="6">
    <mergeCell ref="B4:M4"/>
    <mergeCell ref="B9:O9"/>
    <mergeCell ref="B5:O5"/>
    <mergeCell ref="B6:O6"/>
    <mergeCell ref="B7:O7"/>
    <mergeCell ref="B8:O8"/>
  </mergeCells>
  <pageMargins left="0.7" right="0.7" top="0.75" bottom="0.75" header="0.3" footer="0.3"/>
  <pageSetup paperSize="9" scale="94"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P31"/>
  <sheetViews>
    <sheetView view="pageBreakPreview" zoomScale="55" zoomScaleNormal="100" zoomScaleSheetLayoutView="55" workbookViewId="0">
      <selection activeCell="E20" sqref="E20"/>
    </sheetView>
  </sheetViews>
  <sheetFormatPr defaultColWidth="9.140625" defaultRowHeight="12.75"/>
  <cols>
    <col min="1" max="15" width="9.140625" style="219"/>
    <col min="16" max="16" width="27.42578125" style="219" customWidth="1"/>
    <col min="17" max="16384" width="9.140625" style="219"/>
  </cols>
  <sheetData>
    <row r="1" spans="1:16" ht="39.950000000000003" customHeight="1">
      <c r="A1" s="265" t="s">
        <v>136</v>
      </c>
      <c r="B1" s="265"/>
      <c r="C1" s="265"/>
      <c r="D1" s="265"/>
      <c r="E1" s="265"/>
      <c r="F1" s="265"/>
      <c r="G1" s="265"/>
      <c r="H1" s="265"/>
      <c r="I1" s="265"/>
      <c r="J1" s="265"/>
      <c r="K1" s="265"/>
      <c r="L1" s="265"/>
      <c r="M1" s="265"/>
      <c r="N1" s="265"/>
      <c r="O1" s="265"/>
      <c r="P1" s="265"/>
    </row>
    <row r="2" spans="1:16" ht="35.1" customHeight="1">
      <c r="A2" s="266" t="s">
        <v>137</v>
      </c>
      <c r="B2" s="266"/>
      <c r="C2" s="266"/>
      <c r="D2" s="266"/>
      <c r="E2" s="266"/>
      <c r="F2" s="266"/>
      <c r="G2" s="266"/>
      <c r="H2" s="266"/>
      <c r="I2" s="266"/>
      <c r="J2" s="266"/>
      <c r="K2" s="266"/>
      <c r="L2" s="266"/>
      <c r="M2" s="266"/>
      <c r="N2" s="266"/>
      <c r="O2" s="266"/>
      <c r="P2" s="266"/>
    </row>
    <row r="3" spans="1:16" ht="22.9" customHeight="1">
      <c r="A3" s="265" t="s">
        <v>111</v>
      </c>
      <c r="B3" s="265"/>
      <c r="C3" s="265"/>
      <c r="D3" s="265"/>
      <c r="E3" s="265"/>
      <c r="F3" s="265"/>
      <c r="G3" s="265"/>
      <c r="H3" s="265"/>
      <c r="I3" s="265"/>
      <c r="J3" s="265"/>
      <c r="K3" s="265"/>
      <c r="L3" s="265"/>
      <c r="M3" s="265"/>
      <c r="N3" s="265"/>
      <c r="O3" s="265"/>
      <c r="P3" s="265"/>
    </row>
    <row r="4" spans="1:16" ht="42.75" customHeight="1">
      <c r="A4" s="264" t="s">
        <v>138</v>
      </c>
      <c r="B4" s="264"/>
      <c r="C4" s="264"/>
      <c r="D4" s="264"/>
      <c r="E4" s="264"/>
      <c r="F4" s="264"/>
      <c r="G4" s="264"/>
      <c r="H4" s="264"/>
      <c r="I4" s="264"/>
      <c r="J4" s="264"/>
      <c r="K4" s="264"/>
      <c r="L4" s="264"/>
      <c r="M4" s="264"/>
      <c r="N4" s="264"/>
      <c r="O4" s="264"/>
      <c r="P4" s="264"/>
    </row>
    <row r="5" spans="1:16" ht="95.1" customHeight="1">
      <c r="A5" s="267" t="s">
        <v>139</v>
      </c>
      <c r="B5" s="267"/>
      <c r="C5" s="267"/>
      <c r="D5" s="267"/>
      <c r="E5" s="267"/>
      <c r="F5" s="267"/>
      <c r="G5" s="267"/>
      <c r="H5" s="267"/>
      <c r="I5" s="267"/>
      <c r="J5" s="267"/>
      <c r="K5" s="267"/>
      <c r="L5" s="267"/>
      <c r="M5" s="267"/>
      <c r="N5" s="267"/>
      <c r="O5" s="267"/>
      <c r="P5" s="267"/>
    </row>
    <row r="29" spans="1:16" ht="61.5" customHeight="1"/>
    <row r="30" spans="1:16" ht="23.25">
      <c r="A30" s="268" t="s">
        <v>110</v>
      </c>
      <c r="B30" s="268"/>
      <c r="C30" s="268"/>
      <c r="D30" s="268"/>
      <c r="E30" s="268"/>
      <c r="F30" s="268"/>
      <c r="G30" s="268"/>
      <c r="H30" s="268"/>
      <c r="I30" s="268"/>
      <c r="J30" s="268"/>
      <c r="K30" s="268"/>
      <c r="L30" s="268"/>
      <c r="M30" s="268"/>
      <c r="N30" s="268"/>
      <c r="O30" s="268"/>
      <c r="P30" s="268"/>
    </row>
    <row r="31" spans="1:16" ht="50.65" customHeight="1">
      <c r="A31" s="264" t="s">
        <v>117</v>
      </c>
      <c r="B31" s="264"/>
      <c r="C31" s="264"/>
      <c r="D31" s="264"/>
      <c r="E31" s="264"/>
      <c r="F31" s="264"/>
      <c r="G31" s="264"/>
      <c r="H31" s="264"/>
      <c r="I31" s="264"/>
      <c r="J31" s="264"/>
      <c r="K31" s="264"/>
      <c r="L31" s="264"/>
      <c r="M31" s="264"/>
      <c r="N31" s="264"/>
      <c r="O31" s="264"/>
      <c r="P31" s="264"/>
    </row>
  </sheetData>
  <sheetProtection algorithmName="SHA-512" hashValue="ikzRB2MRU5gjmFaLF+lA2Fwf3Ap6iXnaHHOaUXO7G6XHX9zlxa1q3JKjdhR5dvzBfj3S5gj+7qLBeECx07ZsGA==" saltValue="gJJkkKrYthAksU8v5D7XoA==" spinCount="100000" sheet="1" objects="1" scenarios="1"/>
  <mergeCells count="7">
    <mergeCell ref="A31:P31"/>
    <mergeCell ref="A1:P1"/>
    <mergeCell ref="A2:P2"/>
    <mergeCell ref="A3:P3"/>
    <mergeCell ref="A4:P4"/>
    <mergeCell ref="A5:P5"/>
    <mergeCell ref="A30:P30"/>
  </mergeCells>
  <pageMargins left="0.25" right="0.25" top="0.75" bottom="0.75" header="0.3" footer="0.3"/>
  <pageSetup paperSize="9" scale="73" orientation="landscape" r:id="rId1"/>
  <rowBreaks count="1" manualBreakCount="1">
    <brk id="37"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007A87"/>
  </sheetPr>
  <dimension ref="A1:G18"/>
  <sheetViews>
    <sheetView view="pageBreakPreview" zoomScaleNormal="100" zoomScaleSheetLayoutView="100" workbookViewId="0">
      <selection activeCell="D12" sqref="D12:F12"/>
    </sheetView>
  </sheetViews>
  <sheetFormatPr defaultColWidth="9.140625" defaultRowHeight="12.75"/>
  <cols>
    <col min="1" max="1" width="9.140625" style="1"/>
    <col min="2" max="2" width="2.140625" style="1" customWidth="1"/>
    <col min="3" max="3" width="23" style="1" customWidth="1"/>
    <col min="4" max="4" width="19.28515625" style="1" customWidth="1"/>
    <col min="5" max="5" width="21" style="1" customWidth="1"/>
    <col min="6" max="6" width="50.28515625" style="1" customWidth="1"/>
    <col min="7" max="7" width="2.140625" style="1" customWidth="1"/>
    <col min="8" max="16384" width="9.140625" style="1"/>
  </cols>
  <sheetData>
    <row r="1" spans="1:7" ht="18.75" customHeight="1">
      <c r="A1" s="221"/>
      <c r="B1" s="221"/>
      <c r="C1" s="221"/>
      <c r="D1" s="221"/>
      <c r="E1" s="221"/>
      <c r="F1" s="221"/>
      <c r="G1" s="221"/>
    </row>
    <row r="2" spans="1:7" ht="11.25" customHeight="1">
      <c r="A2" s="270"/>
      <c r="B2" s="221"/>
      <c r="C2" s="221"/>
      <c r="D2" s="221"/>
      <c r="E2" s="221"/>
      <c r="F2" s="221"/>
      <c r="G2" s="221"/>
    </row>
    <row r="3" spans="1:7" ht="27" customHeight="1">
      <c r="A3" s="270"/>
      <c r="B3" s="221"/>
      <c r="C3" s="272" t="s">
        <v>95</v>
      </c>
      <c r="D3" s="272"/>
      <c r="E3" s="272"/>
      <c r="F3" s="272"/>
      <c r="G3" s="269"/>
    </row>
    <row r="4" spans="1:7">
      <c r="A4" s="270"/>
      <c r="B4" s="221"/>
      <c r="C4" s="221"/>
      <c r="D4" s="221"/>
      <c r="E4" s="221"/>
      <c r="F4" s="221"/>
      <c r="G4" s="269"/>
    </row>
    <row r="5" spans="1:7" ht="33" customHeight="1">
      <c r="A5" s="270"/>
      <c r="B5" s="221"/>
      <c r="C5" s="271" t="s">
        <v>23</v>
      </c>
      <c r="D5" s="271"/>
      <c r="E5" s="271"/>
      <c r="F5" s="271"/>
      <c r="G5" s="269"/>
    </row>
    <row r="6" spans="1:7" ht="22.5" customHeight="1">
      <c r="A6" s="270"/>
      <c r="B6" s="221"/>
      <c r="C6" s="27" t="s">
        <v>20</v>
      </c>
      <c r="D6" s="28" t="s">
        <v>52</v>
      </c>
      <c r="E6" s="8"/>
      <c r="F6" s="29">
        <v>2025</v>
      </c>
      <c r="G6" s="269"/>
    </row>
    <row r="7" spans="1:7">
      <c r="A7" s="270"/>
      <c r="B7" s="221"/>
      <c r="C7" s="274"/>
      <c r="D7" s="274"/>
      <c r="E7" s="274"/>
      <c r="F7" s="274"/>
      <c r="G7" s="269"/>
    </row>
    <row r="8" spans="1:7" ht="37.5" customHeight="1">
      <c r="A8" s="270"/>
      <c r="B8" s="221"/>
      <c r="C8" s="27" t="s">
        <v>96</v>
      </c>
      <c r="D8" s="273"/>
      <c r="E8" s="273"/>
      <c r="F8" s="273"/>
      <c r="G8" s="269"/>
    </row>
    <row r="9" spans="1:7" ht="12.75" customHeight="1">
      <c r="A9" s="270"/>
      <c r="B9" s="221"/>
      <c r="C9" s="275"/>
      <c r="D9" s="275"/>
      <c r="E9" s="275"/>
      <c r="F9" s="275"/>
      <c r="G9" s="269"/>
    </row>
    <row r="10" spans="1:7" ht="37.5" customHeight="1">
      <c r="A10" s="270"/>
      <c r="B10" s="221"/>
      <c r="C10" s="27" t="s">
        <v>21</v>
      </c>
      <c r="D10" s="273"/>
      <c r="E10" s="273"/>
      <c r="F10" s="273"/>
      <c r="G10" s="269"/>
    </row>
    <row r="11" spans="1:7" ht="12.75" customHeight="1">
      <c r="A11" s="270"/>
      <c r="B11" s="221"/>
      <c r="C11" s="275"/>
      <c r="D11" s="275"/>
      <c r="E11" s="275"/>
      <c r="F11" s="275"/>
      <c r="G11" s="269"/>
    </row>
    <row r="12" spans="1:7" ht="37.5" customHeight="1">
      <c r="A12" s="270"/>
      <c r="B12" s="221"/>
      <c r="C12" s="27" t="s">
        <v>97</v>
      </c>
      <c r="D12" s="273"/>
      <c r="E12" s="273"/>
      <c r="F12" s="273"/>
      <c r="G12" s="269"/>
    </row>
    <row r="13" spans="1:7" ht="12.75" customHeight="1">
      <c r="A13" s="270"/>
      <c r="B13" s="221"/>
      <c r="C13" s="275"/>
      <c r="D13" s="275"/>
      <c r="E13" s="275"/>
      <c r="F13" s="275"/>
      <c r="G13" s="269"/>
    </row>
    <row r="14" spans="1:7" ht="37.5" customHeight="1">
      <c r="A14" s="270"/>
      <c r="B14" s="221"/>
      <c r="C14" s="27" t="s">
        <v>22</v>
      </c>
      <c r="D14" s="273"/>
      <c r="E14" s="273"/>
      <c r="F14" s="273"/>
      <c r="G14" s="269"/>
    </row>
    <row r="15" spans="1:7" s="8" customFormat="1" ht="11.25" customHeight="1">
      <c r="A15" s="270"/>
      <c r="B15" s="221"/>
      <c r="C15" s="221"/>
      <c r="D15" s="221"/>
      <c r="E15" s="221"/>
      <c r="F15" s="221"/>
      <c r="G15" s="269"/>
    </row>
    <row r="16" spans="1:7" ht="27" customHeight="1">
      <c r="A16" s="222" t="s">
        <v>94</v>
      </c>
      <c r="B16" s="222"/>
      <c r="C16" s="222"/>
      <c r="D16" s="222"/>
      <c r="E16" s="222"/>
      <c r="F16" s="222"/>
      <c r="G16" s="222"/>
    </row>
    <row r="17" spans="1:7" ht="12.75" customHeight="1">
      <c r="A17" s="3"/>
      <c r="B17" s="3"/>
      <c r="C17" s="3"/>
      <c r="D17" s="3"/>
      <c r="E17" s="3"/>
      <c r="F17" s="3"/>
      <c r="G17" s="3"/>
    </row>
    <row r="18" spans="1:7" ht="18" customHeight="1">
      <c r="A18" s="3"/>
      <c r="B18" s="3"/>
      <c r="C18" s="3"/>
      <c r="D18" s="3"/>
      <c r="E18" s="3"/>
      <c r="F18" s="3"/>
      <c r="G18" s="3"/>
    </row>
  </sheetData>
  <sheetProtection algorithmName="SHA-512" hashValue="sl1baDzpfWN0OMPj+UYf3Xrj6CYsan07K17E5ZYx1jtCCBpHghtI7tCXDAZVb9K/f2rRf1qenqj95mA6rE2xXA==" saltValue="8MkCHaMpqxIoj8xbn92XBA==" spinCount="100000" sheet="1" selectLockedCells="1"/>
  <mergeCells count="18">
    <mergeCell ref="D12:F12"/>
    <mergeCell ref="A16:G16"/>
    <mergeCell ref="A1:G1"/>
    <mergeCell ref="B2:G2"/>
    <mergeCell ref="G3:G15"/>
    <mergeCell ref="B15:F15"/>
    <mergeCell ref="B3:B14"/>
    <mergeCell ref="A2:A15"/>
    <mergeCell ref="C4:F4"/>
    <mergeCell ref="C5:F5"/>
    <mergeCell ref="C3:F3"/>
    <mergeCell ref="D14:F14"/>
    <mergeCell ref="C7:F7"/>
    <mergeCell ref="C9:F9"/>
    <mergeCell ref="C11:F11"/>
    <mergeCell ref="C13:F13"/>
    <mergeCell ref="D8:F8"/>
    <mergeCell ref="D10:F10"/>
  </mergeCells>
  <phoneticPr fontId="2" type="noConversion"/>
  <pageMargins left="0.75" right="0.75" top="1" bottom="1" header="0.5" footer="0.5"/>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P117"/>
  <sheetViews>
    <sheetView showWhiteSpace="0" view="pageBreakPreview" topLeftCell="A5" zoomScale="70" zoomScaleNormal="100" zoomScaleSheetLayoutView="70" workbookViewId="0">
      <selection activeCell="A5" sqref="A5"/>
    </sheetView>
  </sheetViews>
  <sheetFormatPr defaultColWidth="9.140625" defaultRowHeight="20.25" customHeight="1"/>
  <cols>
    <col min="1" max="1" width="7.7109375" style="1" customWidth="1"/>
    <col min="2" max="2" width="29.7109375" style="1" customWidth="1"/>
    <col min="3" max="4" width="15.28515625" style="1" customWidth="1"/>
    <col min="5" max="10" width="14" style="1" customWidth="1"/>
    <col min="11" max="11" width="15.28515625" style="1" customWidth="1"/>
    <col min="12" max="12" width="39.85546875" style="1" customWidth="1"/>
    <col min="13" max="16384" width="9.140625" style="1"/>
  </cols>
  <sheetData>
    <row r="1" spans="1:13" ht="0.75" customHeight="1">
      <c r="A1" s="278" t="s">
        <v>153</v>
      </c>
      <c r="B1" s="278"/>
      <c r="C1" s="278"/>
      <c r="D1" s="270"/>
      <c r="E1" s="270"/>
      <c r="F1" s="270"/>
      <c r="G1" s="270"/>
      <c r="H1" s="270"/>
      <c r="I1" s="270"/>
      <c r="J1" s="270"/>
      <c r="K1" s="270"/>
    </row>
    <row r="2" spans="1:13" ht="0.75" customHeight="1" thickBot="1">
      <c r="A2" s="278"/>
      <c r="B2" s="278"/>
      <c r="C2" s="278"/>
      <c r="D2" s="270"/>
      <c r="E2" s="270"/>
      <c r="F2" s="270"/>
      <c r="G2" s="270"/>
      <c r="H2" s="270"/>
      <c r="I2" s="270"/>
      <c r="J2" s="270"/>
      <c r="K2" s="270"/>
    </row>
    <row r="3" spans="1:13" ht="20.25" customHeight="1" thickBot="1">
      <c r="A3" s="279" t="s">
        <v>99</v>
      </c>
      <c r="B3" s="280"/>
      <c r="C3" s="280"/>
      <c r="D3" s="281" t="str">
        <f>A1</f>
        <v>2025</v>
      </c>
      <c r="E3" s="281"/>
      <c r="F3" s="281"/>
      <c r="G3" s="281"/>
      <c r="H3" s="281"/>
      <c r="I3" s="113"/>
      <c r="J3" s="284">
        <f>'COUNCILLOR DETAILS'!D8</f>
        <v>0</v>
      </c>
      <c r="K3" s="284"/>
      <c r="L3" s="285"/>
    </row>
    <row r="4" spans="1:13" s="7" customFormat="1" ht="20.25" customHeight="1" thickBot="1">
      <c r="A4" s="22" t="s">
        <v>29</v>
      </c>
      <c r="B4" s="22" t="s">
        <v>30</v>
      </c>
      <c r="C4" s="22" t="s">
        <v>70</v>
      </c>
      <c r="D4" s="107" t="s">
        <v>31</v>
      </c>
      <c r="E4" s="107" t="s">
        <v>37</v>
      </c>
      <c r="F4" s="107" t="s">
        <v>32</v>
      </c>
      <c r="G4" s="107" t="s">
        <v>33</v>
      </c>
      <c r="H4" s="22" t="s">
        <v>101</v>
      </c>
      <c r="I4" s="22" t="s">
        <v>50</v>
      </c>
      <c r="J4" s="22" t="s">
        <v>34</v>
      </c>
      <c r="K4" s="22" t="s">
        <v>28</v>
      </c>
      <c r="L4" s="22" t="s">
        <v>35</v>
      </c>
      <c r="M4" s="2"/>
    </row>
    <row r="5" spans="1:13" ht="20.25" customHeight="1">
      <c r="A5" s="33"/>
      <c r="B5" s="34"/>
      <c r="C5" s="34"/>
      <c r="D5" s="35">
        <f>SUM(E5:K5)</f>
        <v>0</v>
      </c>
      <c r="E5" s="36"/>
      <c r="F5" s="37"/>
      <c r="G5" s="37"/>
      <c r="H5" s="38"/>
      <c r="I5" s="39"/>
      <c r="J5" s="38"/>
      <c r="K5" s="38"/>
      <c r="L5" s="110"/>
    </row>
    <row r="6" spans="1:13" ht="20.25" customHeight="1">
      <c r="A6" s="40"/>
      <c r="B6" s="41"/>
      <c r="C6" s="41"/>
      <c r="D6" s="42">
        <f>SUM(E6:K6)</f>
        <v>0</v>
      </c>
      <c r="E6" s="52"/>
      <c r="F6" s="52"/>
      <c r="G6" s="53"/>
      <c r="H6" s="54"/>
      <c r="I6" s="56"/>
      <c r="J6" s="54"/>
      <c r="K6" s="54"/>
      <c r="L6" s="108"/>
    </row>
    <row r="7" spans="1:13" ht="20.25" customHeight="1">
      <c r="A7" s="40"/>
      <c r="B7" s="41"/>
      <c r="C7" s="41"/>
      <c r="D7" s="42">
        <f t="shared" ref="D7:D44" si="0">SUM(E7:K7)</f>
        <v>0</v>
      </c>
      <c r="E7" s="52"/>
      <c r="F7" s="52"/>
      <c r="G7" s="53"/>
      <c r="H7" s="54"/>
      <c r="I7" s="56"/>
      <c r="J7" s="54"/>
      <c r="K7" s="54"/>
      <c r="L7" s="108"/>
    </row>
    <row r="8" spans="1:13" ht="20.25" customHeight="1">
      <c r="A8" s="40"/>
      <c r="B8" s="41"/>
      <c r="C8" s="41"/>
      <c r="D8" s="42">
        <f t="shared" si="0"/>
        <v>0</v>
      </c>
      <c r="E8" s="52"/>
      <c r="F8" s="52"/>
      <c r="G8" s="53"/>
      <c r="H8" s="54"/>
      <c r="I8" s="56"/>
      <c r="J8" s="54"/>
      <c r="K8" s="54"/>
      <c r="L8" s="108"/>
    </row>
    <row r="9" spans="1:13" ht="20.25" customHeight="1">
      <c r="A9" s="40"/>
      <c r="B9" s="41"/>
      <c r="C9" s="41"/>
      <c r="D9" s="42">
        <f t="shared" si="0"/>
        <v>0</v>
      </c>
      <c r="E9" s="52"/>
      <c r="F9" s="52"/>
      <c r="G9" s="53"/>
      <c r="H9" s="54"/>
      <c r="I9" s="56"/>
      <c r="J9" s="54"/>
      <c r="K9" s="54"/>
      <c r="L9" s="108"/>
    </row>
    <row r="10" spans="1:13" ht="20.25" customHeight="1">
      <c r="A10" s="40"/>
      <c r="B10" s="41"/>
      <c r="C10" s="41"/>
      <c r="D10" s="42">
        <f t="shared" si="0"/>
        <v>0</v>
      </c>
      <c r="E10" s="52"/>
      <c r="F10" s="52"/>
      <c r="G10" s="53"/>
      <c r="H10" s="54"/>
      <c r="I10" s="56"/>
      <c r="J10" s="54"/>
      <c r="K10" s="54"/>
      <c r="L10" s="108"/>
    </row>
    <row r="11" spans="1:13" ht="20.25" customHeight="1">
      <c r="A11" s="40"/>
      <c r="B11" s="41"/>
      <c r="C11" s="41"/>
      <c r="D11" s="42">
        <f t="shared" si="0"/>
        <v>0</v>
      </c>
      <c r="E11" s="52"/>
      <c r="F11" s="52"/>
      <c r="G11" s="53"/>
      <c r="H11" s="54"/>
      <c r="I11" s="56"/>
      <c r="J11" s="54"/>
      <c r="K11" s="54"/>
      <c r="L11" s="108"/>
    </row>
    <row r="12" spans="1:13" ht="20.25" customHeight="1">
      <c r="A12" s="40"/>
      <c r="B12" s="41"/>
      <c r="C12" s="41"/>
      <c r="D12" s="42">
        <f t="shared" si="0"/>
        <v>0</v>
      </c>
      <c r="E12" s="52"/>
      <c r="F12" s="52"/>
      <c r="G12" s="53"/>
      <c r="H12" s="54"/>
      <c r="I12" s="56"/>
      <c r="J12" s="54"/>
      <c r="K12" s="54"/>
      <c r="L12" s="108"/>
    </row>
    <row r="13" spans="1:13" ht="20.25" customHeight="1">
      <c r="A13" s="40"/>
      <c r="B13" s="41"/>
      <c r="C13" s="41"/>
      <c r="D13" s="42">
        <f t="shared" si="0"/>
        <v>0</v>
      </c>
      <c r="E13" s="52"/>
      <c r="F13" s="52"/>
      <c r="G13" s="53"/>
      <c r="H13" s="54"/>
      <c r="I13" s="56"/>
      <c r="J13" s="54"/>
      <c r="K13" s="54"/>
      <c r="L13" s="108"/>
    </row>
    <row r="14" spans="1:13" ht="20.25" customHeight="1">
      <c r="A14" s="40"/>
      <c r="B14" s="41"/>
      <c r="C14" s="41"/>
      <c r="D14" s="42">
        <f t="shared" si="0"/>
        <v>0</v>
      </c>
      <c r="E14" s="52"/>
      <c r="F14" s="52"/>
      <c r="G14" s="53"/>
      <c r="H14" s="54"/>
      <c r="I14" s="56"/>
      <c r="J14" s="54"/>
      <c r="K14" s="54"/>
      <c r="L14" s="108"/>
    </row>
    <row r="15" spans="1:13" ht="20.25" customHeight="1">
      <c r="A15" s="40"/>
      <c r="B15" s="41"/>
      <c r="C15" s="41"/>
      <c r="D15" s="42">
        <f t="shared" si="0"/>
        <v>0</v>
      </c>
      <c r="E15" s="52"/>
      <c r="F15" s="52"/>
      <c r="G15" s="53"/>
      <c r="H15" s="54"/>
      <c r="I15" s="56"/>
      <c r="J15" s="54"/>
      <c r="K15" s="54"/>
      <c r="L15" s="108"/>
    </row>
    <row r="16" spans="1:13" ht="20.25" customHeight="1">
      <c r="A16" s="40"/>
      <c r="B16" s="41"/>
      <c r="C16" s="41"/>
      <c r="D16" s="42">
        <f t="shared" si="0"/>
        <v>0</v>
      </c>
      <c r="E16" s="52"/>
      <c r="F16" s="52"/>
      <c r="G16" s="53"/>
      <c r="H16" s="54"/>
      <c r="I16" s="56"/>
      <c r="J16" s="54"/>
      <c r="K16" s="54"/>
      <c r="L16" s="108"/>
    </row>
    <row r="17" spans="1:12" ht="20.25" customHeight="1">
      <c r="A17" s="40"/>
      <c r="B17" s="41"/>
      <c r="C17" s="41"/>
      <c r="D17" s="42">
        <f t="shared" si="0"/>
        <v>0</v>
      </c>
      <c r="E17" s="52"/>
      <c r="F17" s="52"/>
      <c r="G17" s="53"/>
      <c r="H17" s="54"/>
      <c r="I17" s="56"/>
      <c r="J17" s="54"/>
      <c r="K17" s="54"/>
      <c r="L17" s="108"/>
    </row>
    <row r="18" spans="1:12" ht="20.25" customHeight="1">
      <c r="A18" s="40"/>
      <c r="B18" s="41"/>
      <c r="C18" s="41"/>
      <c r="D18" s="42">
        <f t="shared" si="0"/>
        <v>0</v>
      </c>
      <c r="E18" s="52"/>
      <c r="F18" s="52"/>
      <c r="G18" s="53"/>
      <c r="H18" s="54"/>
      <c r="I18" s="56"/>
      <c r="J18" s="54"/>
      <c r="K18" s="54"/>
      <c r="L18" s="108"/>
    </row>
    <row r="19" spans="1:12" ht="20.25" customHeight="1">
      <c r="A19" s="40"/>
      <c r="B19" s="41"/>
      <c r="C19" s="41"/>
      <c r="D19" s="42">
        <f t="shared" si="0"/>
        <v>0</v>
      </c>
      <c r="E19" s="52"/>
      <c r="F19" s="52"/>
      <c r="G19" s="53"/>
      <c r="H19" s="54"/>
      <c r="I19" s="56"/>
      <c r="J19" s="54"/>
      <c r="K19" s="54"/>
      <c r="L19" s="108"/>
    </row>
    <row r="20" spans="1:12" ht="20.25" customHeight="1">
      <c r="A20" s="40"/>
      <c r="B20" s="41"/>
      <c r="C20" s="41"/>
      <c r="D20" s="42">
        <f t="shared" si="0"/>
        <v>0</v>
      </c>
      <c r="E20" s="52"/>
      <c r="F20" s="52"/>
      <c r="G20" s="53"/>
      <c r="H20" s="54"/>
      <c r="I20" s="56"/>
      <c r="J20" s="54"/>
      <c r="K20" s="54"/>
      <c r="L20" s="108"/>
    </row>
    <row r="21" spans="1:12" ht="20.25" customHeight="1">
      <c r="A21" s="40"/>
      <c r="B21" s="41"/>
      <c r="C21" s="41"/>
      <c r="D21" s="42">
        <f t="shared" si="0"/>
        <v>0</v>
      </c>
      <c r="E21" s="52"/>
      <c r="F21" s="52"/>
      <c r="G21" s="53"/>
      <c r="H21" s="54"/>
      <c r="I21" s="56"/>
      <c r="J21" s="54"/>
      <c r="K21" s="54"/>
      <c r="L21" s="108"/>
    </row>
    <row r="22" spans="1:12" ht="20.25" customHeight="1">
      <c r="A22" s="40"/>
      <c r="B22" s="41"/>
      <c r="C22" s="41"/>
      <c r="D22" s="42">
        <f t="shared" si="0"/>
        <v>0</v>
      </c>
      <c r="E22" s="52"/>
      <c r="F22" s="52"/>
      <c r="G22" s="53"/>
      <c r="H22" s="54"/>
      <c r="I22" s="56"/>
      <c r="J22" s="54"/>
      <c r="K22" s="54"/>
      <c r="L22" s="108"/>
    </row>
    <row r="23" spans="1:12" ht="20.25" customHeight="1">
      <c r="A23" s="40"/>
      <c r="B23" s="41"/>
      <c r="C23" s="41"/>
      <c r="D23" s="42">
        <f t="shared" si="0"/>
        <v>0</v>
      </c>
      <c r="E23" s="52"/>
      <c r="F23" s="52"/>
      <c r="G23" s="53"/>
      <c r="H23" s="54"/>
      <c r="I23" s="56"/>
      <c r="J23" s="54"/>
      <c r="K23" s="54"/>
      <c r="L23" s="108"/>
    </row>
    <row r="24" spans="1:12" ht="20.25" customHeight="1">
      <c r="A24" s="40"/>
      <c r="B24" s="41"/>
      <c r="C24" s="41"/>
      <c r="D24" s="42">
        <f t="shared" si="0"/>
        <v>0</v>
      </c>
      <c r="E24" s="52"/>
      <c r="F24" s="52"/>
      <c r="G24" s="53"/>
      <c r="H24" s="54"/>
      <c r="I24" s="56"/>
      <c r="J24" s="54"/>
      <c r="K24" s="54"/>
      <c r="L24" s="108"/>
    </row>
    <row r="25" spans="1:12" ht="20.25" customHeight="1">
      <c r="A25" s="40"/>
      <c r="B25" s="41"/>
      <c r="C25" s="41"/>
      <c r="D25" s="42">
        <f t="shared" si="0"/>
        <v>0</v>
      </c>
      <c r="E25" s="52"/>
      <c r="F25" s="52"/>
      <c r="G25" s="53"/>
      <c r="H25" s="54"/>
      <c r="I25" s="56"/>
      <c r="J25" s="54"/>
      <c r="K25" s="54"/>
      <c r="L25" s="108"/>
    </row>
    <row r="26" spans="1:12" ht="20.25" customHeight="1">
      <c r="A26" s="40"/>
      <c r="B26" s="41"/>
      <c r="C26" s="41"/>
      <c r="D26" s="42">
        <f t="shared" si="0"/>
        <v>0</v>
      </c>
      <c r="E26" s="52"/>
      <c r="F26" s="52"/>
      <c r="G26" s="53"/>
      <c r="H26" s="54"/>
      <c r="I26" s="56"/>
      <c r="J26" s="54"/>
      <c r="K26" s="54"/>
      <c r="L26" s="108"/>
    </row>
    <row r="27" spans="1:12" ht="20.25" customHeight="1">
      <c r="A27" s="40"/>
      <c r="B27" s="41"/>
      <c r="C27" s="41"/>
      <c r="D27" s="42">
        <f t="shared" si="0"/>
        <v>0</v>
      </c>
      <c r="E27" s="52"/>
      <c r="F27" s="52"/>
      <c r="G27" s="53"/>
      <c r="H27" s="54"/>
      <c r="I27" s="56"/>
      <c r="J27" s="54"/>
      <c r="K27" s="54"/>
      <c r="L27" s="108"/>
    </row>
    <row r="28" spans="1:12" ht="20.25" customHeight="1">
      <c r="A28" s="40"/>
      <c r="B28" s="41"/>
      <c r="C28" s="41"/>
      <c r="D28" s="42">
        <f t="shared" si="0"/>
        <v>0</v>
      </c>
      <c r="E28" s="52"/>
      <c r="F28" s="52"/>
      <c r="G28" s="53"/>
      <c r="H28" s="54"/>
      <c r="I28" s="56"/>
      <c r="J28" s="54"/>
      <c r="K28" s="54"/>
      <c r="L28" s="108"/>
    </row>
    <row r="29" spans="1:12" ht="20.25" customHeight="1">
      <c r="A29" s="40"/>
      <c r="B29" s="41"/>
      <c r="C29" s="41"/>
      <c r="D29" s="42">
        <f t="shared" si="0"/>
        <v>0</v>
      </c>
      <c r="E29" s="52"/>
      <c r="F29" s="52"/>
      <c r="G29" s="53"/>
      <c r="H29" s="54"/>
      <c r="I29" s="56"/>
      <c r="J29" s="54"/>
      <c r="K29" s="54"/>
      <c r="L29" s="108"/>
    </row>
    <row r="30" spans="1:12" ht="20.25" customHeight="1">
      <c r="A30" s="40"/>
      <c r="B30" s="41"/>
      <c r="C30" s="41"/>
      <c r="D30" s="42">
        <f>SUM(E30:K30)</f>
        <v>0</v>
      </c>
      <c r="E30" s="52"/>
      <c r="F30" s="52"/>
      <c r="G30" s="53"/>
      <c r="H30" s="54"/>
      <c r="I30" s="56"/>
      <c r="J30" s="54"/>
      <c r="K30" s="54"/>
      <c r="L30" s="108"/>
    </row>
    <row r="31" spans="1:12" ht="20.25" customHeight="1">
      <c r="A31" s="40"/>
      <c r="B31" s="41"/>
      <c r="C31" s="41"/>
      <c r="D31" s="42">
        <f t="shared" si="0"/>
        <v>0</v>
      </c>
      <c r="E31" s="52"/>
      <c r="F31" s="52"/>
      <c r="G31" s="53"/>
      <c r="H31" s="54"/>
      <c r="I31" s="56"/>
      <c r="J31" s="54"/>
      <c r="K31" s="54"/>
      <c r="L31" s="108"/>
    </row>
    <row r="32" spans="1:12" ht="20.25" customHeight="1">
      <c r="A32" s="40"/>
      <c r="B32" s="41"/>
      <c r="C32" s="41"/>
      <c r="D32" s="42">
        <f t="shared" si="0"/>
        <v>0</v>
      </c>
      <c r="E32" s="52"/>
      <c r="F32" s="52"/>
      <c r="G32" s="53"/>
      <c r="H32" s="54"/>
      <c r="I32" s="56"/>
      <c r="J32" s="54"/>
      <c r="K32" s="54"/>
      <c r="L32" s="108"/>
    </row>
    <row r="33" spans="1:12" ht="20.25" customHeight="1">
      <c r="A33" s="40"/>
      <c r="B33" s="41"/>
      <c r="C33" s="41"/>
      <c r="D33" s="42">
        <f t="shared" si="0"/>
        <v>0</v>
      </c>
      <c r="E33" s="52"/>
      <c r="F33" s="52"/>
      <c r="G33" s="53"/>
      <c r="H33" s="54"/>
      <c r="I33" s="56"/>
      <c r="J33" s="54"/>
      <c r="K33" s="54"/>
      <c r="L33" s="108"/>
    </row>
    <row r="34" spans="1:12" ht="20.25" customHeight="1">
      <c r="A34" s="40"/>
      <c r="B34" s="41"/>
      <c r="C34" s="41"/>
      <c r="D34" s="42">
        <f t="shared" si="0"/>
        <v>0</v>
      </c>
      <c r="E34" s="52"/>
      <c r="F34" s="52"/>
      <c r="G34" s="53"/>
      <c r="H34" s="54"/>
      <c r="I34" s="56"/>
      <c r="J34" s="54"/>
      <c r="K34" s="54"/>
      <c r="L34" s="108"/>
    </row>
    <row r="35" spans="1:12" ht="20.25" customHeight="1">
      <c r="A35" s="40"/>
      <c r="B35" s="41"/>
      <c r="C35" s="41"/>
      <c r="D35" s="42">
        <f t="shared" si="0"/>
        <v>0</v>
      </c>
      <c r="E35" s="52"/>
      <c r="F35" s="52"/>
      <c r="G35" s="53"/>
      <c r="H35" s="54"/>
      <c r="I35" s="56"/>
      <c r="J35" s="54"/>
      <c r="K35" s="54"/>
      <c r="L35" s="108"/>
    </row>
    <row r="36" spans="1:12" ht="20.25" customHeight="1">
      <c r="A36" s="40"/>
      <c r="B36" s="41"/>
      <c r="C36" s="41"/>
      <c r="D36" s="42">
        <f t="shared" si="0"/>
        <v>0</v>
      </c>
      <c r="E36" s="52"/>
      <c r="F36" s="52"/>
      <c r="G36" s="53"/>
      <c r="H36" s="54"/>
      <c r="I36" s="56"/>
      <c r="J36" s="54"/>
      <c r="K36" s="54"/>
      <c r="L36" s="108"/>
    </row>
    <row r="37" spans="1:12" ht="20.25" customHeight="1">
      <c r="A37" s="40"/>
      <c r="B37" s="41"/>
      <c r="C37" s="41"/>
      <c r="D37" s="42">
        <f t="shared" si="0"/>
        <v>0</v>
      </c>
      <c r="E37" s="52"/>
      <c r="F37" s="52"/>
      <c r="G37" s="53"/>
      <c r="H37" s="54"/>
      <c r="I37" s="56"/>
      <c r="J37" s="54"/>
      <c r="K37" s="54"/>
      <c r="L37" s="108"/>
    </row>
    <row r="38" spans="1:12" ht="20.25" customHeight="1">
      <c r="A38" s="40"/>
      <c r="B38" s="41"/>
      <c r="C38" s="41"/>
      <c r="D38" s="42">
        <f t="shared" si="0"/>
        <v>0</v>
      </c>
      <c r="E38" s="52"/>
      <c r="F38" s="52"/>
      <c r="G38" s="53"/>
      <c r="H38" s="54"/>
      <c r="I38" s="56"/>
      <c r="J38" s="54"/>
      <c r="K38" s="54"/>
      <c r="L38" s="108"/>
    </row>
    <row r="39" spans="1:12" ht="20.25" customHeight="1">
      <c r="A39" s="40"/>
      <c r="B39" s="41"/>
      <c r="C39" s="41"/>
      <c r="D39" s="42">
        <f t="shared" si="0"/>
        <v>0</v>
      </c>
      <c r="E39" s="52"/>
      <c r="F39" s="52"/>
      <c r="G39" s="53"/>
      <c r="H39" s="54"/>
      <c r="I39" s="56"/>
      <c r="J39" s="54"/>
      <c r="K39" s="54"/>
      <c r="L39" s="108"/>
    </row>
    <row r="40" spans="1:12" ht="20.25" customHeight="1">
      <c r="A40" s="40"/>
      <c r="B40" s="41"/>
      <c r="C40" s="41"/>
      <c r="D40" s="42">
        <f t="shared" si="0"/>
        <v>0</v>
      </c>
      <c r="E40" s="52"/>
      <c r="F40" s="52"/>
      <c r="G40" s="53"/>
      <c r="H40" s="54"/>
      <c r="I40" s="56"/>
      <c r="J40" s="54"/>
      <c r="K40" s="54"/>
      <c r="L40" s="108"/>
    </row>
    <row r="41" spans="1:12" ht="20.25" customHeight="1">
      <c r="A41" s="40"/>
      <c r="B41" s="41"/>
      <c r="C41" s="41"/>
      <c r="D41" s="42">
        <f t="shared" si="0"/>
        <v>0</v>
      </c>
      <c r="E41" s="52"/>
      <c r="F41" s="52"/>
      <c r="G41" s="53"/>
      <c r="H41" s="54"/>
      <c r="I41" s="56"/>
      <c r="J41" s="54"/>
      <c r="K41" s="54"/>
      <c r="L41" s="108"/>
    </row>
    <row r="42" spans="1:12" ht="20.25" customHeight="1">
      <c r="A42" s="40"/>
      <c r="B42" s="41"/>
      <c r="C42" s="41"/>
      <c r="D42" s="42">
        <f t="shared" si="0"/>
        <v>0</v>
      </c>
      <c r="E42" s="52"/>
      <c r="F42" s="52"/>
      <c r="G42" s="53"/>
      <c r="H42" s="54"/>
      <c r="I42" s="56"/>
      <c r="J42" s="54"/>
      <c r="K42" s="54"/>
      <c r="L42" s="108"/>
    </row>
    <row r="43" spans="1:12" ht="20.25" customHeight="1">
      <c r="A43" s="40"/>
      <c r="B43" s="41"/>
      <c r="C43" s="41"/>
      <c r="D43" s="42">
        <f t="shared" si="0"/>
        <v>0</v>
      </c>
      <c r="E43" s="52"/>
      <c r="F43" s="52"/>
      <c r="G43" s="53"/>
      <c r="H43" s="54"/>
      <c r="I43" s="56"/>
      <c r="J43" s="54"/>
      <c r="K43" s="54"/>
      <c r="L43" s="108"/>
    </row>
    <row r="44" spans="1:12" ht="20.25" customHeight="1">
      <c r="A44" s="33"/>
      <c r="B44" s="34"/>
      <c r="C44" s="34"/>
      <c r="D44" s="42">
        <f t="shared" si="0"/>
        <v>0</v>
      </c>
      <c r="E44" s="52"/>
      <c r="F44" s="52"/>
      <c r="G44" s="37"/>
      <c r="H44" s="38"/>
      <c r="I44" s="39"/>
      <c r="J44" s="38"/>
      <c r="K44" s="38"/>
      <c r="L44" s="108"/>
    </row>
    <row r="45" spans="1:12" ht="20.25" customHeight="1" thickBot="1">
      <c r="A45" s="68"/>
      <c r="B45" s="69"/>
      <c r="C45" s="69"/>
      <c r="D45" s="43">
        <f>SUM(E45:K45)</f>
        <v>0</v>
      </c>
      <c r="E45" s="70"/>
      <c r="F45" s="70"/>
      <c r="G45" s="71"/>
      <c r="H45" s="44"/>
      <c r="I45" s="72"/>
      <c r="J45" s="44"/>
      <c r="K45" s="44"/>
      <c r="L45" s="109"/>
    </row>
    <row r="46" spans="1:12" ht="20.25" customHeight="1" thickTop="1">
      <c r="A46" s="288" t="s">
        <v>98</v>
      </c>
      <c r="B46" s="289"/>
      <c r="C46" s="290"/>
      <c r="D46" s="4">
        <f>SUM(E46:K46)</f>
        <v>0</v>
      </c>
      <c r="E46" s="21">
        <f>SUM(E5:E45)</f>
        <v>0</v>
      </c>
      <c r="F46" s="21">
        <f>SUM(F5:F45)</f>
        <v>0</v>
      </c>
      <c r="G46" s="21">
        <f t="shared" ref="G46:J46" si="1">SUM(G5:G45)</f>
        <v>0</v>
      </c>
      <c r="H46" s="21">
        <f t="shared" si="1"/>
        <v>0</v>
      </c>
      <c r="I46" s="21">
        <f t="shared" si="1"/>
        <v>0</v>
      </c>
      <c r="J46" s="21">
        <f t="shared" si="1"/>
        <v>0</v>
      </c>
      <c r="K46" s="112">
        <f>SUM(K5:K45)</f>
        <v>0</v>
      </c>
      <c r="L46" s="111"/>
    </row>
    <row r="47" spans="1:12" ht="20.25" customHeight="1" thickBot="1">
      <c r="A47" s="59"/>
      <c r="B47" s="98" t="s">
        <v>43</v>
      </c>
      <c r="C47" s="59"/>
      <c r="D47" s="99">
        <f>(SUM(D5:D45))-D46</f>
        <v>0</v>
      </c>
      <c r="E47" s="100"/>
      <c r="F47" s="100"/>
      <c r="G47" s="100"/>
      <c r="H47" s="100"/>
      <c r="I47" s="100"/>
      <c r="J47" s="100"/>
      <c r="K47" s="62"/>
    </row>
    <row r="48" spans="1:12" ht="20.25" customHeight="1" thickBot="1">
      <c r="A48" s="282" t="s">
        <v>100</v>
      </c>
      <c r="B48" s="283"/>
      <c r="C48" s="283"/>
      <c r="D48" s="303" t="str">
        <f>A1</f>
        <v>2025</v>
      </c>
      <c r="E48" s="303"/>
      <c r="F48" s="303"/>
      <c r="G48" s="303"/>
      <c r="H48" s="303"/>
      <c r="I48" s="114"/>
      <c r="J48" s="286">
        <f>'COUNCILLOR DETAILS'!D8</f>
        <v>0</v>
      </c>
      <c r="K48" s="286"/>
      <c r="L48" s="287"/>
    </row>
    <row r="49" spans="1:13" s="8" customFormat="1" ht="20.25" customHeight="1" thickBot="1">
      <c r="A49" s="22" t="s">
        <v>29</v>
      </c>
      <c r="B49" s="22" t="s">
        <v>42</v>
      </c>
      <c r="C49" s="22" t="s">
        <v>69</v>
      </c>
      <c r="D49" s="107" t="s">
        <v>141</v>
      </c>
      <c r="E49" s="107" t="s">
        <v>37</v>
      </c>
      <c r="F49" s="107" t="s">
        <v>32</v>
      </c>
      <c r="G49" s="107" t="s">
        <v>33</v>
      </c>
      <c r="H49" s="22" t="s">
        <v>44</v>
      </c>
      <c r="I49" s="22" t="s">
        <v>48</v>
      </c>
      <c r="J49" s="23" t="s">
        <v>34</v>
      </c>
      <c r="K49" s="107" t="s">
        <v>28</v>
      </c>
      <c r="L49" s="22" t="s">
        <v>35</v>
      </c>
      <c r="M49" s="1"/>
    </row>
    <row r="50" spans="1:13" ht="20.25" customHeight="1">
      <c r="A50" s="45"/>
      <c r="B50" s="46"/>
      <c r="C50" s="46"/>
      <c r="D50" s="35">
        <f>SUM(E50:K50)</f>
        <v>0</v>
      </c>
      <c r="E50" s="47"/>
      <c r="F50" s="48"/>
      <c r="G50" s="48"/>
      <c r="H50" s="49"/>
      <c r="I50" s="50"/>
      <c r="J50" s="51"/>
      <c r="K50" s="48"/>
      <c r="L50" s="95"/>
    </row>
    <row r="51" spans="1:13" ht="20.25" customHeight="1">
      <c r="A51" s="40"/>
      <c r="B51" s="41"/>
      <c r="C51" s="41"/>
      <c r="D51" s="42">
        <f>SUM(E51:K51)</f>
        <v>0</v>
      </c>
      <c r="E51" s="52"/>
      <c r="F51" s="53"/>
      <c r="G51" s="53"/>
      <c r="H51" s="54"/>
      <c r="I51" s="55"/>
      <c r="J51" s="56"/>
      <c r="K51" s="53"/>
      <c r="L51" s="96"/>
    </row>
    <row r="52" spans="1:13" ht="20.25" customHeight="1">
      <c r="A52" s="40"/>
      <c r="B52" s="41"/>
      <c r="C52" s="41"/>
      <c r="D52" s="42">
        <f t="shared" ref="D52:D73" si="2">SUM(E52:K52)</f>
        <v>0</v>
      </c>
      <c r="E52" s="52"/>
      <c r="F52" s="53"/>
      <c r="G52" s="53"/>
      <c r="H52" s="54"/>
      <c r="I52" s="55"/>
      <c r="J52" s="56"/>
      <c r="K52" s="53"/>
      <c r="L52" s="96"/>
    </row>
    <row r="53" spans="1:13" ht="20.25" customHeight="1">
      <c r="A53" s="40"/>
      <c r="B53" s="41"/>
      <c r="C53" s="41"/>
      <c r="D53" s="42">
        <f t="shared" si="2"/>
        <v>0</v>
      </c>
      <c r="E53" s="52"/>
      <c r="F53" s="53"/>
      <c r="G53" s="53"/>
      <c r="H53" s="54"/>
      <c r="I53" s="55"/>
      <c r="J53" s="56"/>
      <c r="K53" s="53"/>
      <c r="L53" s="96"/>
    </row>
    <row r="54" spans="1:13" ht="20.25" customHeight="1">
      <c r="A54" s="40"/>
      <c r="B54" s="41"/>
      <c r="C54" s="41"/>
      <c r="D54" s="42">
        <f t="shared" si="2"/>
        <v>0</v>
      </c>
      <c r="E54" s="52"/>
      <c r="F54" s="53"/>
      <c r="G54" s="53"/>
      <c r="H54" s="54"/>
      <c r="I54" s="55"/>
      <c r="J54" s="56"/>
      <c r="K54" s="53"/>
      <c r="L54" s="96"/>
    </row>
    <row r="55" spans="1:13" ht="20.25" customHeight="1">
      <c r="A55" s="40"/>
      <c r="B55" s="41"/>
      <c r="C55" s="41"/>
      <c r="D55" s="42">
        <f t="shared" si="2"/>
        <v>0</v>
      </c>
      <c r="E55" s="52"/>
      <c r="F55" s="53"/>
      <c r="G55" s="53"/>
      <c r="H55" s="54"/>
      <c r="I55" s="55"/>
      <c r="J55" s="56"/>
      <c r="K55" s="53"/>
      <c r="L55" s="96"/>
    </row>
    <row r="56" spans="1:13" ht="20.25" customHeight="1">
      <c r="A56" s="40"/>
      <c r="B56" s="41"/>
      <c r="C56" s="41"/>
      <c r="D56" s="42">
        <f t="shared" si="2"/>
        <v>0</v>
      </c>
      <c r="E56" s="52"/>
      <c r="F56" s="53"/>
      <c r="G56" s="53"/>
      <c r="H56" s="54"/>
      <c r="I56" s="55"/>
      <c r="J56" s="56"/>
      <c r="K56" s="53"/>
      <c r="L56" s="96"/>
    </row>
    <row r="57" spans="1:13" ht="20.25" customHeight="1">
      <c r="A57" s="40"/>
      <c r="B57" s="41"/>
      <c r="C57" s="41"/>
      <c r="D57" s="42">
        <f t="shared" si="2"/>
        <v>0</v>
      </c>
      <c r="E57" s="52"/>
      <c r="F57" s="53"/>
      <c r="G57" s="53"/>
      <c r="H57" s="54"/>
      <c r="I57" s="55"/>
      <c r="J57" s="56"/>
      <c r="K57" s="53"/>
      <c r="L57" s="96"/>
    </row>
    <row r="58" spans="1:13" ht="20.25" customHeight="1">
      <c r="A58" s="40"/>
      <c r="B58" s="41"/>
      <c r="C58" s="41"/>
      <c r="D58" s="42">
        <f t="shared" si="2"/>
        <v>0</v>
      </c>
      <c r="E58" s="52"/>
      <c r="F58" s="53"/>
      <c r="G58" s="53"/>
      <c r="H58" s="54"/>
      <c r="I58" s="55"/>
      <c r="J58" s="56"/>
      <c r="K58" s="53"/>
      <c r="L58" s="96"/>
    </row>
    <row r="59" spans="1:13" ht="20.25" customHeight="1">
      <c r="A59" s="40"/>
      <c r="B59" s="41"/>
      <c r="C59" s="41"/>
      <c r="D59" s="42">
        <f t="shared" si="2"/>
        <v>0</v>
      </c>
      <c r="E59" s="52"/>
      <c r="F59" s="53"/>
      <c r="G59" s="53"/>
      <c r="H59" s="54"/>
      <c r="I59" s="55"/>
      <c r="J59" s="56"/>
      <c r="K59" s="53"/>
      <c r="L59" s="96"/>
    </row>
    <row r="60" spans="1:13" ht="20.25" customHeight="1">
      <c r="A60" s="40"/>
      <c r="B60" s="41"/>
      <c r="C60" s="41"/>
      <c r="D60" s="42">
        <f t="shared" si="2"/>
        <v>0</v>
      </c>
      <c r="E60" s="52"/>
      <c r="F60" s="53"/>
      <c r="G60" s="53"/>
      <c r="H60" s="54"/>
      <c r="I60" s="55"/>
      <c r="J60" s="56"/>
      <c r="K60" s="53"/>
      <c r="L60" s="96"/>
    </row>
    <row r="61" spans="1:13" ht="20.25" customHeight="1">
      <c r="A61" s="40"/>
      <c r="B61" s="41"/>
      <c r="C61" s="41"/>
      <c r="D61" s="42">
        <f t="shared" si="2"/>
        <v>0</v>
      </c>
      <c r="E61" s="52"/>
      <c r="F61" s="53"/>
      <c r="G61" s="53"/>
      <c r="H61" s="54"/>
      <c r="I61" s="55"/>
      <c r="J61" s="56"/>
      <c r="K61" s="53"/>
      <c r="L61" s="96"/>
    </row>
    <row r="62" spans="1:13" ht="20.25" customHeight="1">
      <c r="A62" s="40"/>
      <c r="B62" s="41"/>
      <c r="C62" s="41"/>
      <c r="D62" s="42">
        <f t="shared" si="2"/>
        <v>0</v>
      </c>
      <c r="E62" s="52"/>
      <c r="F62" s="53"/>
      <c r="G62" s="53"/>
      <c r="H62" s="54"/>
      <c r="I62" s="55"/>
      <c r="J62" s="56"/>
      <c r="K62" s="53"/>
      <c r="L62" s="96"/>
    </row>
    <row r="63" spans="1:13" ht="20.25" customHeight="1">
      <c r="A63" s="40"/>
      <c r="B63" s="41"/>
      <c r="C63" s="41"/>
      <c r="D63" s="42">
        <f t="shared" si="2"/>
        <v>0</v>
      </c>
      <c r="E63" s="52"/>
      <c r="F63" s="53"/>
      <c r="G63" s="53"/>
      <c r="H63" s="54"/>
      <c r="I63" s="55"/>
      <c r="J63" s="56"/>
      <c r="K63" s="53"/>
      <c r="L63" s="96"/>
    </row>
    <row r="64" spans="1:13" ht="20.25" customHeight="1">
      <c r="A64" s="40"/>
      <c r="B64" s="41"/>
      <c r="C64" s="41"/>
      <c r="D64" s="42">
        <f t="shared" si="2"/>
        <v>0</v>
      </c>
      <c r="E64" s="52"/>
      <c r="F64" s="53"/>
      <c r="G64" s="53"/>
      <c r="H64" s="54"/>
      <c r="I64" s="55"/>
      <c r="J64" s="56"/>
      <c r="K64" s="53"/>
      <c r="L64" s="96"/>
    </row>
    <row r="65" spans="1:12" ht="20.25" customHeight="1">
      <c r="A65" s="40"/>
      <c r="B65" s="41"/>
      <c r="C65" s="41"/>
      <c r="D65" s="42">
        <f t="shared" si="2"/>
        <v>0</v>
      </c>
      <c r="E65" s="52"/>
      <c r="F65" s="53"/>
      <c r="G65" s="53"/>
      <c r="H65" s="54"/>
      <c r="I65" s="55"/>
      <c r="J65" s="56"/>
      <c r="K65" s="53"/>
      <c r="L65" s="96"/>
    </row>
    <row r="66" spans="1:12" ht="20.25" customHeight="1">
      <c r="A66" s="40"/>
      <c r="B66" s="41"/>
      <c r="C66" s="41"/>
      <c r="D66" s="42">
        <f t="shared" si="2"/>
        <v>0</v>
      </c>
      <c r="E66" s="52"/>
      <c r="F66" s="53"/>
      <c r="G66" s="53"/>
      <c r="H66" s="54"/>
      <c r="I66" s="55"/>
      <c r="J66" s="56"/>
      <c r="K66" s="53"/>
      <c r="L66" s="96"/>
    </row>
    <row r="67" spans="1:12" ht="20.25" customHeight="1">
      <c r="A67" s="40"/>
      <c r="B67" s="41"/>
      <c r="C67" s="41"/>
      <c r="D67" s="42">
        <f t="shared" si="2"/>
        <v>0</v>
      </c>
      <c r="E67" s="52"/>
      <c r="F67" s="53"/>
      <c r="G67" s="53"/>
      <c r="H67" s="54"/>
      <c r="I67" s="55"/>
      <c r="J67" s="56"/>
      <c r="K67" s="53"/>
      <c r="L67" s="96"/>
    </row>
    <row r="68" spans="1:12" ht="20.25" customHeight="1">
      <c r="A68" s="40"/>
      <c r="B68" s="41"/>
      <c r="C68" s="41"/>
      <c r="D68" s="42">
        <f t="shared" si="2"/>
        <v>0</v>
      </c>
      <c r="E68" s="52"/>
      <c r="F68" s="53"/>
      <c r="G68" s="53"/>
      <c r="H68" s="54"/>
      <c r="I68" s="55"/>
      <c r="J68" s="56"/>
      <c r="K68" s="53"/>
      <c r="L68" s="96"/>
    </row>
    <row r="69" spans="1:12" ht="20.25" customHeight="1">
      <c r="A69" s="40"/>
      <c r="B69" s="41"/>
      <c r="C69" s="41"/>
      <c r="D69" s="42">
        <f t="shared" si="2"/>
        <v>0</v>
      </c>
      <c r="E69" s="52"/>
      <c r="F69" s="53"/>
      <c r="G69" s="53"/>
      <c r="H69" s="54"/>
      <c r="I69" s="55"/>
      <c r="J69" s="56"/>
      <c r="K69" s="53"/>
      <c r="L69" s="96"/>
    </row>
    <row r="70" spans="1:12" ht="20.25" customHeight="1">
      <c r="A70" s="40"/>
      <c r="B70" s="41"/>
      <c r="C70" s="41"/>
      <c r="D70" s="42">
        <f>SUM(E70:K70)</f>
        <v>0</v>
      </c>
      <c r="E70" s="52"/>
      <c r="F70" s="53"/>
      <c r="G70" s="53"/>
      <c r="H70" s="54"/>
      <c r="I70" s="55"/>
      <c r="J70" s="56"/>
      <c r="K70" s="53"/>
      <c r="L70" s="96"/>
    </row>
    <row r="71" spans="1:12" ht="20.25" customHeight="1">
      <c r="A71" s="40"/>
      <c r="B71" s="41"/>
      <c r="C71" s="41"/>
      <c r="D71" s="42">
        <f t="shared" si="2"/>
        <v>0</v>
      </c>
      <c r="E71" s="52"/>
      <c r="F71" s="53"/>
      <c r="G71" s="53"/>
      <c r="H71" s="54"/>
      <c r="I71" s="55"/>
      <c r="J71" s="56"/>
      <c r="K71" s="53"/>
      <c r="L71" s="96"/>
    </row>
    <row r="72" spans="1:12" ht="20.25" customHeight="1">
      <c r="A72" s="40"/>
      <c r="B72" s="41"/>
      <c r="C72" s="41"/>
      <c r="D72" s="42">
        <f t="shared" si="2"/>
        <v>0</v>
      </c>
      <c r="E72" s="52"/>
      <c r="F72" s="53"/>
      <c r="G72" s="53"/>
      <c r="H72" s="54"/>
      <c r="I72" s="55"/>
      <c r="J72" s="56"/>
      <c r="K72" s="53"/>
      <c r="L72" s="96"/>
    </row>
    <row r="73" spans="1:12" ht="20.25" customHeight="1">
      <c r="A73" s="40"/>
      <c r="B73" s="41"/>
      <c r="C73" s="41"/>
      <c r="D73" s="42">
        <f t="shared" si="2"/>
        <v>0</v>
      </c>
      <c r="E73" s="52"/>
      <c r="F73" s="53"/>
      <c r="G73" s="53"/>
      <c r="H73" s="54"/>
      <c r="I73" s="55"/>
      <c r="J73" s="56"/>
      <c r="K73" s="53"/>
      <c r="L73" s="96"/>
    </row>
    <row r="74" spans="1:12" ht="20.25" customHeight="1">
      <c r="A74" s="40"/>
      <c r="B74" s="41"/>
      <c r="C74" s="41"/>
      <c r="D74" s="42">
        <f>SUM(E74:K74)</f>
        <v>0</v>
      </c>
      <c r="E74" s="52"/>
      <c r="F74" s="53"/>
      <c r="G74" s="53"/>
      <c r="H74" s="54"/>
      <c r="I74" s="55"/>
      <c r="J74" s="56"/>
      <c r="K74" s="53"/>
      <c r="L74" s="96"/>
    </row>
    <row r="75" spans="1:12" ht="20.25" customHeight="1">
      <c r="A75" s="40"/>
      <c r="B75" s="41"/>
      <c r="C75" s="41"/>
      <c r="D75" s="42">
        <f t="shared" ref="D75:D89" si="3">SUM(E75:K75)</f>
        <v>0</v>
      </c>
      <c r="E75" s="52"/>
      <c r="F75" s="53"/>
      <c r="G75" s="53"/>
      <c r="H75" s="54"/>
      <c r="I75" s="55"/>
      <c r="J75" s="56"/>
      <c r="K75" s="53"/>
      <c r="L75" s="96"/>
    </row>
    <row r="76" spans="1:12" ht="20.25" customHeight="1">
      <c r="A76" s="40"/>
      <c r="B76" s="41"/>
      <c r="C76" s="41"/>
      <c r="D76" s="42">
        <f t="shared" si="3"/>
        <v>0</v>
      </c>
      <c r="E76" s="52"/>
      <c r="F76" s="53"/>
      <c r="G76" s="53"/>
      <c r="H76" s="54"/>
      <c r="I76" s="55"/>
      <c r="J76" s="56"/>
      <c r="K76" s="53"/>
      <c r="L76" s="96"/>
    </row>
    <row r="77" spans="1:12" ht="20.25" customHeight="1">
      <c r="A77" s="40"/>
      <c r="B77" s="41"/>
      <c r="C77" s="41"/>
      <c r="D77" s="42">
        <f>SUM(E77:K77)</f>
        <v>0</v>
      </c>
      <c r="E77" s="52"/>
      <c r="F77" s="53"/>
      <c r="G77" s="53"/>
      <c r="H77" s="54"/>
      <c r="I77" s="55"/>
      <c r="J77" s="56"/>
      <c r="K77" s="53"/>
      <c r="L77" s="96"/>
    </row>
    <row r="78" spans="1:12" ht="20.25" customHeight="1">
      <c r="A78" s="40"/>
      <c r="B78" s="41"/>
      <c r="C78" s="41"/>
      <c r="D78" s="42">
        <f>SUM(E78:K78)</f>
        <v>0</v>
      </c>
      <c r="E78" s="52"/>
      <c r="F78" s="53"/>
      <c r="G78" s="53"/>
      <c r="H78" s="54"/>
      <c r="I78" s="55"/>
      <c r="J78" s="56"/>
      <c r="K78" s="53"/>
      <c r="L78" s="96"/>
    </row>
    <row r="79" spans="1:12" ht="20.25" customHeight="1">
      <c r="A79" s="40"/>
      <c r="B79" s="41"/>
      <c r="C79" s="41"/>
      <c r="D79" s="42">
        <f>SUM(E79:K79)</f>
        <v>0</v>
      </c>
      <c r="E79" s="52"/>
      <c r="F79" s="53"/>
      <c r="G79" s="53"/>
      <c r="H79" s="54"/>
      <c r="I79" s="55"/>
      <c r="J79" s="56"/>
      <c r="K79" s="53"/>
      <c r="L79" s="96"/>
    </row>
    <row r="80" spans="1:12" ht="20.25" customHeight="1">
      <c r="A80" s="40"/>
      <c r="B80" s="41"/>
      <c r="C80" s="41"/>
      <c r="D80" s="42">
        <f>SUM(E80:K80)</f>
        <v>0</v>
      </c>
      <c r="E80" s="52"/>
      <c r="F80" s="53"/>
      <c r="G80" s="53"/>
      <c r="H80" s="54"/>
      <c r="I80" s="55"/>
      <c r="J80" s="56"/>
      <c r="K80" s="53"/>
      <c r="L80" s="96"/>
    </row>
    <row r="81" spans="1:13" ht="20.25" customHeight="1">
      <c r="A81" s="40"/>
      <c r="B81" s="41"/>
      <c r="C81" s="41"/>
      <c r="D81" s="42">
        <f>SUM(E81:K81)</f>
        <v>0</v>
      </c>
      <c r="E81" s="52"/>
      <c r="F81" s="53"/>
      <c r="G81" s="53"/>
      <c r="H81" s="54"/>
      <c r="I81" s="55"/>
      <c r="J81" s="56"/>
      <c r="K81" s="53"/>
      <c r="L81" s="96"/>
    </row>
    <row r="82" spans="1:13" ht="20.25" customHeight="1">
      <c r="A82" s="40"/>
      <c r="B82" s="41"/>
      <c r="C82" s="41"/>
      <c r="D82" s="42">
        <f t="shared" si="3"/>
        <v>0</v>
      </c>
      <c r="E82" s="52"/>
      <c r="F82" s="53"/>
      <c r="G82" s="53"/>
      <c r="H82" s="54"/>
      <c r="I82" s="55"/>
      <c r="J82" s="56"/>
      <c r="K82" s="53"/>
      <c r="L82" s="96"/>
    </row>
    <row r="83" spans="1:13" ht="20.25" customHeight="1">
      <c r="A83" s="40"/>
      <c r="B83" s="41"/>
      <c r="C83" s="41"/>
      <c r="D83" s="42">
        <f t="shared" si="3"/>
        <v>0</v>
      </c>
      <c r="E83" s="52"/>
      <c r="F83" s="53"/>
      <c r="G83" s="53"/>
      <c r="H83" s="54"/>
      <c r="I83" s="55"/>
      <c r="J83" s="56"/>
      <c r="K83" s="53"/>
      <c r="L83" s="96"/>
    </row>
    <row r="84" spans="1:13" ht="20.25" customHeight="1">
      <c r="A84" s="40"/>
      <c r="B84" s="41"/>
      <c r="C84" s="41"/>
      <c r="D84" s="42">
        <f>SUM(E84:K84)</f>
        <v>0</v>
      </c>
      <c r="E84" s="52"/>
      <c r="F84" s="53"/>
      <c r="G84" s="53"/>
      <c r="H84" s="54"/>
      <c r="I84" s="55"/>
      <c r="J84" s="56"/>
      <c r="K84" s="53"/>
      <c r="L84" s="96"/>
    </row>
    <row r="85" spans="1:13" ht="20.25" customHeight="1">
      <c r="A85" s="40"/>
      <c r="B85" s="41"/>
      <c r="C85" s="41"/>
      <c r="D85" s="42">
        <f t="shared" si="3"/>
        <v>0</v>
      </c>
      <c r="E85" s="52"/>
      <c r="F85" s="53"/>
      <c r="G85" s="53"/>
      <c r="H85" s="54"/>
      <c r="I85" s="55"/>
      <c r="J85" s="56"/>
      <c r="K85" s="53"/>
      <c r="L85" s="96"/>
    </row>
    <row r="86" spans="1:13" ht="20.25" customHeight="1">
      <c r="A86" s="40"/>
      <c r="B86" s="41"/>
      <c r="C86" s="41"/>
      <c r="D86" s="42">
        <f t="shared" si="3"/>
        <v>0</v>
      </c>
      <c r="E86" s="52"/>
      <c r="F86" s="53"/>
      <c r="G86" s="53"/>
      <c r="H86" s="54"/>
      <c r="I86" s="55"/>
      <c r="J86" s="56"/>
      <c r="K86" s="53"/>
      <c r="L86" s="96"/>
    </row>
    <row r="87" spans="1:13" ht="20.25" customHeight="1">
      <c r="A87" s="40"/>
      <c r="B87" s="41"/>
      <c r="C87" s="41"/>
      <c r="D87" s="42">
        <f t="shared" si="3"/>
        <v>0</v>
      </c>
      <c r="E87" s="52"/>
      <c r="F87" s="53"/>
      <c r="G87" s="53"/>
      <c r="H87" s="54"/>
      <c r="I87" s="55"/>
      <c r="J87" s="56"/>
      <c r="K87" s="53"/>
      <c r="L87" s="96"/>
    </row>
    <row r="88" spans="1:13" ht="20.25" customHeight="1">
      <c r="A88" s="40"/>
      <c r="B88" s="41"/>
      <c r="C88" s="41"/>
      <c r="D88" s="42">
        <f t="shared" si="3"/>
        <v>0</v>
      </c>
      <c r="E88" s="52"/>
      <c r="F88" s="53"/>
      <c r="G88" s="53"/>
      <c r="H88" s="54"/>
      <c r="I88" s="55"/>
      <c r="J88" s="56"/>
      <c r="K88" s="53"/>
      <c r="L88" s="96"/>
    </row>
    <row r="89" spans="1:13" ht="20.25" customHeight="1" thickBot="1">
      <c r="A89" s="68"/>
      <c r="B89" s="69"/>
      <c r="C89" s="69"/>
      <c r="D89" s="43">
        <f t="shared" si="3"/>
        <v>0</v>
      </c>
      <c r="E89" s="70"/>
      <c r="F89" s="71"/>
      <c r="G89" s="71"/>
      <c r="H89" s="44"/>
      <c r="I89" s="155"/>
      <c r="J89" s="72"/>
      <c r="K89" s="71"/>
      <c r="L89" s="156"/>
    </row>
    <row r="90" spans="1:13" ht="20.25" customHeight="1" thickTop="1">
      <c r="A90" s="294" t="s">
        <v>113</v>
      </c>
      <c r="B90" s="295"/>
      <c r="C90" s="296"/>
      <c r="D90" s="153">
        <f>SUM(E90:K90)</f>
        <v>0</v>
      </c>
      <c r="E90" s="36"/>
      <c r="F90" s="36"/>
      <c r="G90" s="37"/>
      <c r="H90" s="38"/>
      <c r="I90" s="39"/>
      <c r="J90" s="38"/>
      <c r="K90" s="38"/>
      <c r="L90" s="157" t="s">
        <v>120</v>
      </c>
    </row>
    <row r="91" spans="1:13" ht="20.25" customHeight="1">
      <c r="A91" s="297" t="s">
        <v>113</v>
      </c>
      <c r="B91" s="298"/>
      <c r="C91" s="299"/>
      <c r="D91" s="105">
        <f>SUM(E91:K91)</f>
        <v>0</v>
      </c>
      <c r="E91" s="52"/>
      <c r="F91" s="52"/>
      <c r="G91" s="53"/>
      <c r="H91" s="54"/>
      <c r="I91" s="56"/>
      <c r="J91" s="54"/>
      <c r="K91" s="54"/>
      <c r="L91" s="158" t="s">
        <v>120</v>
      </c>
    </row>
    <row r="92" spans="1:13" ht="20.25" customHeight="1" thickBot="1">
      <c r="A92" s="300" t="s">
        <v>114</v>
      </c>
      <c r="B92" s="301"/>
      <c r="C92" s="302"/>
      <c r="D92" s="154">
        <f>SUM(E92:K92)</f>
        <v>0</v>
      </c>
      <c r="E92" s="101"/>
      <c r="F92" s="102"/>
      <c r="G92" s="102"/>
      <c r="H92" s="103"/>
      <c r="I92" s="104"/>
      <c r="J92" s="57"/>
      <c r="K92" s="57"/>
      <c r="L92" s="159" t="s">
        <v>120</v>
      </c>
    </row>
    <row r="93" spans="1:13" ht="20.25" customHeight="1" thickTop="1" thickBot="1">
      <c r="A93" s="291" t="s">
        <v>98</v>
      </c>
      <c r="B93" s="292"/>
      <c r="C93" s="293"/>
      <c r="D93" s="115">
        <f>SUM(E93:K93)</f>
        <v>0</v>
      </c>
      <c r="E93" s="116">
        <f>SUM(E50:E92)</f>
        <v>0</v>
      </c>
      <c r="F93" s="116">
        <f t="shared" ref="F93:K93" si="4">SUM(F50:F92)</f>
        <v>0</v>
      </c>
      <c r="G93" s="116">
        <f t="shared" si="4"/>
        <v>0</v>
      </c>
      <c r="H93" s="116">
        <f t="shared" si="4"/>
        <v>0</v>
      </c>
      <c r="I93" s="116">
        <f t="shared" si="4"/>
        <v>0</v>
      </c>
      <c r="J93" s="116">
        <f t="shared" si="4"/>
        <v>0</v>
      </c>
      <c r="K93" s="116">
        <f t="shared" si="4"/>
        <v>0</v>
      </c>
      <c r="L93" s="117"/>
    </row>
    <row r="94" spans="1:13" ht="20.25" customHeight="1">
      <c r="A94" s="59"/>
      <c r="B94" s="98" t="s">
        <v>75</v>
      </c>
      <c r="C94" s="59"/>
      <c r="D94" s="99">
        <f>(SUM(D50:D92))-D93</f>
        <v>0</v>
      </c>
      <c r="E94" s="100"/>
      <c r="F94" s="100"/>
      <c r="G94" s="100"/>
      <c r="H94" s="100"/>
      <c r="I94" s="100"/>
      <c r="J94" s="100"/>
      <c r="K94" s="62"/>
    </row>
    <row r="95" spans="1:13" s="26" customFormat="1" ht="20.25" customHeight="1">
      <c r="A95" s="312" t="s">
        <v>47</v>
      </c>
      <c r="B95" s="312"/>
      <c r="C95" s="312"/>
      <c r="D95" s="312"/>
      <c r="E95" s="24" t="str">
        <f>A1</f>
        <v>2025</v>
      </c>
      <c r="F95" s="25"/>
      <c r="G95" s="25"/>
      <c r="H95" s="25"/>
      <c r="I95" s="25"/>
      <c r="J95" s="315">
        <f>'COUNCILLOR DETAILS'!D8</f>
        <v>0</v>
      </c>
      <c r="K95" s="315"/>
      <c r="L95" s="315"/>
      <c r="M95" s="1"/>
    </row>
    <row r="96" spans="1:13" ht="20.25" customHeight="1">
      <c r="A96" s="311" t="s">
        <v>6</v>
      </c>
      <c r="B96" s="311"/>
      <c r="C96" s="311"/>
      <c r="D96" s="311"/>
      <c r="E96" s="311"/>
      <c r="F96" s="311"/>
      <c r="G96" s="311"/>
      <c r="H96" s="311"/>
      <c r="I96" s="311"/>
      <c r="J96" s="311"/>
      <c r="K96" s="311"/>
      <c r="L96" s="136"/>
    </row>
    <row r="97" spans="1:16" ht="20.25" customHeight="1">
      <c r="A97" s="304" t="s">
        <v>7</v>
      </c>
      <c r="B97" s="304"/>
      <c r="C97" s="137"/>
      <c r="D97" s="138">
        <v>0</v>
      </c>
      <c r="E97" s="313" t="s">
        <v>150</v>
      </c>
      <c r="F97" s="314"/>
      <c r="G97" s="314"/>
      <c r="H97" s="314"/>
      <c r="I97" s="314"/>
      <c r="J97" s="314"/>
      <c r="K97" s="314"/>
      <c r="L97" s="314"/>
      <c r="M97" s="5"/>
      <c r="N97" s="5"/>
      <c r="O97" s="5"/>
      <c r="P97" s="5"/>
    </row>
    <row r="98" spans="1:16" ht="20.25" customHeight="1">
      <c r="A98" s="304" t="s">
        <v>8</v>
      </c>
      <c r="B98" s="304"/>
      <c r="C98" s="137"/>
      <c r="D98" s="139">
        <f>D46</f>
        <v>0</v>
      </c>
      <c r="E98" s="140"/>
      <c r="F98" s="141"/>
      <c r="G98" s="141"/>
      <c r="H98" s="141"/>
      <c r="I98" s="141"/>
      <c r="J98" s="141"/>
      <c r="K98" s="141"/>
      <c r="L98" s="8"/>
    </row>
    <row r="99" spans="1:16" ht="20.25" customHeight="1">
      <c r="A99" s="304" t="s">
        <v>9</v>
      </c>
      <c r="B99" s="304"/>
      <c r="C99" s="137"/>
      <c r="D99" s="139">
        <f>D93</f>
        <v>0</v>
      </c>
      <c r="E99" s="140"/>
      <c r="F99" s="141"/>
      <c r="G99" s="141"/>
      <c r="H99" s="141"/>
      <c r="I99" s="141"/>
      <c r="J99" s="141"/>
      <c r="K99" s="141"/>
      <c r="L99" s="8"/>
    </row>
    <row r="100" spans="1:16" ht="20.25" customHeight="1">
      <c r="A100" s="305" t="s">
        <v>74</v>
      </c>
      <c r="B100" s="305"/>
      <c r="C100" s="305"/>
      <c r="D100" s="142">
        <f>SUM((D97+D98)-D99)</f>
        <v>0</v>
      </c>
      <c r="E100" s="306"/>
      <c r="F100" s="306"/>
      <c r="G100" s="306"/>
      <c r="H100" s="306"/>
      <c r="I100" s="306"/>
      <c r="J100" s="306"/>
      <c r="K100" s="306"/>
      <c r="L100" s="306"/>
      <c r="M100" s="5"/>
      <c r="N100" s="5"/>
      <c r="O100" s="5"/>
      <c r="P100" s="5"/>
    </row>
    <row r="101" spans="1:16" ht="20.25" customHeight="1">
      <c r="A101" s="311" t="s">
        <v>10</v>
      </c>
      <c r="B101" s="311"/>
      <c r="C101" s="143"/>
      <c r="D101" s="144"/>
      <c r="E101" s="144"/>
      <c r="F101" s="143"/>
      <c r="G101" s="143"/>
      <c r="H101" s="143"/>
      <c r="I101" s="143"/>
      <c r="J101" s="143"/>
      <c r="K101" s="143"/>
      <c r="L101" s="8"/>
    </row>
    <row r="102" spans="1:16" ht="20.25" customHeight="1">
      <c r="A102" s="304" t="s">
        <v>80</v>
      </c>
      <c r="B102" s="304"/>
      <c r="C102" s="8"/>
      <c r="D102" s="138">
        <v>0</v>
      </c>
      <c r="E102" s="310" t="s">
        <v>149</v>
      </c>
      <c r="F102" s="306"/>
      <c r="G102" s="306"/>
      <c r="H102" s="306"/>
      <c r="I102" s="306"/>
      <c r="J102" s="306"/>
      <c r="K102" s="306"/>
      <c r="L102" s="306"/>
      <c r="M102" s="5"/>
      <c r="N102" s="5"/>
      <c r="O102" s="5"/>
      <c r="P102" s="5"/>
    </row>
    <row r="103" spans="1:16" ht="20.25" customHeight="1">
      <c r="A103" s="304" t="s">
        <v>11</v>
      </c>
      <c r="B103" s="304"/>
      <c r="C103" s="8"/>
      <c r="D103" s="138">
        <v>0</v>
      </c>
      <c r="E103" s="306" t="s">
        <v>51</v>
      </c>
      <c r="F103" s="306"/>
      <c r="G103" s="306"/>
      <c r="H103" s="306"/>
      <c r="I103" s="306"/>
      <c r="J103" s="306"/>
      <c r="K103" s="306"/>
      <c r="L103" s="306"/>
      <c r="M103" s="5"/>
      <c r="N103" s="5"/>
      <c r="O103" s="5"/>
      <c r="P103" s="5"/>
    </row>
    <row r="104" spans="1:16" ht="20.25" customHeight="1">
      <c r="A104" s="304" t="s">
        <v>81</v>
      </c>
      <c r="B104" s="304"/>
      <c r="C104" s="8"/>
      <c r="D104" s="145">
        <f>SUM(D106:D111)</f>
        <v>0</v>
      </c>
      <c r="E104" s="80"/>
      <c r="F104" s="8"/>
      <c r="G104" s="8"/>
      <c r="H104" s="8"/>
      <c r="I104" s="8"/>
      <c r="J104" s="8"/>
      <c r="K104" s="8"/>
      <c r="L104" s="8"/>
    </row>
    <row r="105" spans="1:16" ht="20.25" customHeight="1">
      <c r="A105" s="146"/>
      <c r="B105" s="147" t="s">
        <v>60</v>
      </c>
      <c r="C105" s="8"/>
      <c r="D105" s="80"/>
      <c r="E105" s="80"/>
      <c r="F105" s="8"/>
      <c r="G105" s="8"/>
      <c r="H105" s="8"/>
      <c r="I105" s="8"/>
      <c r="J105" s="8"/>
      <c r="K105" s="8"/>
      <c r="L105" s="8"/>
    </row>
    <row r="106" spans="1:16" ht="20.25" customHeight="1">
      <c r="A106" s="148"/>
      <c r="B106" s="149"/>
      <c r="C106" s="137"/>
      <c r="D106" s="138">
        <v>0</v>
      </c>
      <c r="E106" s="307" t="s">
        <v>119</v>
      </c>
      <c r="F106" s="307"/>
      <c r="G106" s="307"/>
      <c r="H106" s="307"/>
      <c r="I106" s="307"/>
      <c r="J106" s="307"/>
      <c r="K106" s="307"/>
      <c r="L106" s="307"/>
      <c r="M106" s="2"/>
      <c r="N106" s="2"/>
      <c r="O106" s="2"/>
      <c r="P106" s="2"/>
    </row>
    <row r="107" spans="1:16" ht="20.25" customHeight="1">
      <c r="A107" s="148"/>
      <c r="B107" s="149"/>
      <c r="C107" s="150"/>
      <c r="D107" s="138">
        <v>0</v>
      </c>
      <c r="E107" s="307"/>
      <c r="F107" s="307"/>
      <c r="G107" s="307"/>
      <c r="H107" s="307"/>
      <c r="I107" s="307"/>
      <c r="J107" s="307"/>
      <c r="K107" s="307"/>
      <c r="L107" s="307"/>
      <c r="M107" s="2"/>
      <c r="N107" s="2"/>
      <c r="O107" s="2"/>
      <c r="P107" s="2"/>
    </row>
    <row r="108" spans="1:16" ht="20.25" customHeight="1">
      <c r="A108" s="148"/>
      <c r="B108" s="149"/>
      <c r="C108" s="150"/>
      <c r="D108" s="138">
        <v>0</v>
      </c>
      <c r="E108" s="307"/>
      <c r="F108" s="307"/>
      <c r="G108" s="307"/>
      <c r="H108" s="307"/>
      <c r="I108" s="307"/>
      <c r="J108" s="307"/>
      <c r="K108" s="307"/>
      <c r="L108" s="307"/>
    </row>
    <row r="109" spans="1:16" ht="20.25" customHeight="1">
      <c r="A109" s="148"/>
      <c r="B109" s="149"/>
      <c r="C109" s="150"/>
      <c r="D109" s="138">
        <v>0</v>
      </c>
      <c r="E109" s="307"/>
      <c r="F109" s="307"/>
      <c r="G109" s="307"/>
      <c r="H109" s="307"/>
      <c r="I109" s="307"/>
      <c r="J109" s="307"/>
      <c r="K109" s="307"/>
      <c r="L109" s="307"/>
    </row>
    <row r="110" spans="1:16" ht="20.25" customHeight="1">
      <c r="A110" s="148"/>
      <c r="B110" s="149"/>
      <c r="C110" s="150"/>
      <c r="D110" s="138">
        <v>0</v>
      </c>
      <c r="E110" s="307"/>
      <c r="F110" s="307"/>
      <c r="G110" s="307"/>
      <c r="H110" s="307"/>
      <c r="I110" s="307"/>
      <c r="J110" s="307"/>
      <c r="K110" s="307"/>
      <c r="L110" s="307"/>
    </row>
    <row r="111" spans="1:16" ht="20.25" customHeight="1">
      <c r="A111" s="148"/>
      <c r="B111" s="149"/>
      <c r="C111" s="150"/>
      <c r="D111" s="138">
        <v>0</v>
      </c>
      <c r="E111" s="307"/>
      <c r="F111" s="307"/>
      <c r="G111" s="307"/>
      <c r="H111" s="307"/>
      <c r="I111" s="307"/>
      <c r="J111" s="307"/>
      <c r="K111" s="307"/>
      <c r="L111" s="307"/>
    </row>
    <row r="112" spans="1:16" ht="20.25" customHeight="1">
      <c r="A112" s="80"/>
      <c r="B112" s="80"/>
      <c r="C112" s="80"/>
      <c r="D112" s="80"/>
      <c r="E112" s="8"/>
      <c r="F112" s="8"/>
      <c r="G112" s="8"/>
      <c r="H112" s="8"/>
      <c r="I112" s="8"/>
      <c r="J112" s="8"/>
      <c r="K112" s="8"/>
      <c r="L112" s="8"/>
    </row>
    <row r="113" spans="1:16" ht="20.25" customHeight="1">
      <c r="A113" s="305" t="s">
        <v>82</v>
      </c>
      <c r="B113" s="305"/>
      <c r="C113" s="305"/>
      <c r="D113" s="142">
        <f>SUM(D102:D103)-D104</f>
        <v>0</v>
      </c>
      <c r="E113" s="308" t="s">
        <v>87</v>
      </c>
      <c r="F113" s="309"/>
      <c r="G113" s="309"/>
      <c r="H113" s="309"/>
      <c r="I113" s="309"/>
      <c r="J113" s="309"/>
      <c r="K113" s="309"/>
      <c r="L113" s="309"/>
      <c r="M113" s="2"/>
      <c r="N113" s="2"/>
      <c r="O113" s="2"/>
      <c r="P113" s="2"/>
    </row>
    <row r="114" spans="1:16" ht="20.25" customHeight="1">
      <c r="A114" s="305"/>
      <c r="B114" s="305"/>
      <c r="C114" s="305"/>
      <c r="D114" s="151"/>
      <c r="E114" s="8"/>
      <c r="F114" s="8"/>
      <c r="G114" s="8"/>
      <c r="H114" s="8"/>
      <c r="I114" s="8"/>
      <c r="J114" s="8"/>
      <c r="K114" s="8"/>
      <c r="L114" s="7"/>
      <c r="M114" s="2"/>
      <c r="N114" s="2"/>
      <c r="O114" s="2"/>
      <c r="P114" s="2"/>
    </row>
    <row r="115" spans="1:16" ht="20.25" customHeight="1">
      <c r="A115" s="276" t="s">
        <v>142</v>
      </c>
      <c r="B115" s="276"/>
      <c r="C115" s="276"/>
      <c r="D115" s="152">
        <f>D100-D113</f>
        <v>0</v>
      </c>
      <c r="E115" s="277" t="s">
        <v>143</v>
      </c>
      <c r="F115" s="277"/>
      <c r="G115" s="277"/>
      <c r="H115" s="277"/>
      <c r="I115" s="277"/>
      <c r="J115" s="277"/>
      <c r="K115" s="277"/>
      <c r="L115" s="277"/>
    </row>
    <row r="116" spans="1:16" ht="20.25" customHeight="1">
      <c r="A116" s="276"/>
      <c r="B116" s="276"/>
      <c r="C116" s="276"/>
      <c r="D116" s="8"/>
      <c r="E116" s="8"/>
      <c r="F116" s="8"/>
      <c r="G116" s="8"/>
      <c r="H116" s="8"/>
      <c r="I116" s="8"/>
      <c r="J116" s="8"/>
      <c r="K116" s="8"/>
      <c r="L116" s="8"/>
    </row>
    <row r="117" spans="1:16" ht="20.25" customHeight="1">
      <c r="A117" s="8"/>
      <c r="B117" s="8"/>
      <c r="C117" s="8"/>
      <c r="D117" s="8"/>
      <c r="E117" s="8"/>
      <c r="F117" s="8"/>
      <c r="G117" s="8"/>
      <c r="H117" s="8"/>
      <c r="I117" s="8"/>
      <c r="J117" s="8"/>
      <c r="K117" s="8"/>
      <c r="L117" s="8"/>
    </row>
  </sheetData>
  <sheetProtection algorithmName="SHA-512" hashValue="eGIO3zQBkLAdZbUaRE8vE4O75Xh3jE5fmuP85nrMotVlGyYb79KqhpWb/mXlPNNwMpALLTRr8fJJpNdQTANjCg==" saltValue="HgFQ+EtxRV65JM7CCiNgtg==" spinCount="100000" sheet="1" selectLockedCells="1"/>
  <mergeCells count="34">
    <mergeCell ref="A95:D95"/>
    <mergeCell ref="A99:B99"/>
    <mergeCell ref="A98:B98"/>
    <mergeCell ref="E97:L97"/>
    <mergeCell ref="E100:L100"/>
    <mergeCell ref="J95:L95"/>
    <mergeCell ref="E102:L102"/>
    <mergeCell ref="A101:B101"/>
    <mergeCell ref="A96:K96"/>
    <mergeCell ref="A97:B97"/>
    <mergeCell ref="A100:C100"/>
    <mergeCell ref="A114:C114"/>
    <mergeCell ref="E103:L103"/>
    <mergeCell ref="E106:L111"/>
    <mergeCell ref="E113:L113"/>
    <mergeCell ref="A113:C113"/>
    <mergeCell ref="A103:B103"/>
    <mergeCell ref="A104:B104"/>
    <mergeCell ref="A115:C116"/>
    <mergeCell ref="E115:L115"/>
    <mergeCell ref="A1:C2"/>
    <mergeCell ref="D1:K2"/>
    <mergeCell ref="A3:C3"/>
    <mergeCell ref="D3:H3"/>
    <mergeCell ref="A48:C48"/>
    <mergeCell ref="J3:L3"/>
    <mergeCell ref="J48:L48"/>
    <mergeCell ref="A46:C46"/>
    <mergeCell ref="A93:C93"/>
    <mergeCell ref="A90:C90"/>
    <mergeCell ref="A91:C91"/>
    <mergeCell ref="A92:C92"/>
    <mergeCell ref="D48:H48"/>
    <mergeCell ref="A102:B102"/>
  </mergeCells>
  <conditionalFormatting sqref="B106:B111">
    <cfRule type="cellIs" dxfId="19" priority="7" stopIfTrue="1" operator="equal">
      <formula>0</formula>
    </cfRule>
  </conditionalFormatting>
  <conditionalFormatting sqref="D5:D45 D50:D92">
    <cfRule type="cellIs" dxfId="18" priority="23" stopIfTrue="1" operator="equal">
      <formula>0</formula>
    </cfRule>
  </conditionalFormatting>
  <conditionalFormatting sqref="D97:D100">
    <cfRule type="cellIs" dxfId="17" priority="4" stopIfTrue="1" operator="equal">
      <formula>0</formula>
    </cfRule>
  </conditionalFormatting>
  <conditionalFormatting sqref="D102:D104">
    <cfRule type="cellIs" dxfId="16" priority="5" stopIfTrue="1" operator="equal">
      <formula>0</formula>
    </cfRule>
  </conditionalFormatting>
  <conditionalFormatting sqref="D106:D111">
    <cfRule type="cellIs" dxfId="15" priority="6" stopIfTrue="1" operator="equal">
      <formula>0</formula>
    </cfRule>
  </conditionalFormatting>
  <conditionalFormatting sqref="D113">
    <cfRule type="cellIs" dxfId="14" priority="1" operator="notEqual">
      <formula>$D$100</formula>
    </cfRule>
  </conditionalFormatting>
  <conditionalFormatting sqref="D113:D115">
    <cfRule type="cellIs" dxfId="13" priority="9" stopIfTrue="1" operator="equal">
      <formula>0</formula>
    </cfRule>
  </conditionalFormatting>
  <conditionalFormatting sqref="D115">
    <cfRule type="cellIs" dxfId="12" priority="2" operator="lessThan">
      <formula>0</formula>
    </cfRule>
    <cfRule type="cellIs" dxfId="11" priority="3" operator="greaterThan">
      <formula>0</formula>
    </cfRule>
  </conditionalFormatting>
  <conditionalFormatting sqref="E98:E99">
    <cfRule type="cellIs" dxfId="10" priority="21" stopIfTrue="1" operator="equal">
      <formula>0</formula>
    </cfRule>
  </conditionalFormatting>
  <pageMargins left="0.23622047244094491" right="0.23622047244094491" top="0.74803149606299213" bottom="0.35433070866141736" header="0.31496062992125984" footer="0.31496062992125984"/>
  <pageSetup paperSize="9" scale="70" fitToHeight="3" orientation="landscape" r:id="rId1"/>
  <headerFooter alignWithMargins="0"/>
  <rowBreaks count="2" manualBreakCount="2">
    <brk id="47" max="11" man="1"/>
    <brk id="94"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70C0"/>
  </sheetPr>
  <dimension ref="A1:K91"/>
  <sheetViews>
    <sheetView tabSelected="1" view="pageBreakPreview" topLeftCell="A17" zoomScale="70" zoomScaleNormal="100" zoomScaleSheetLayoutView="70" workbookViewId="0">
      <selection activeCell="N27" sqref="N27"/>
    </sheetView>
  </sheetViews>
  <sheetFormatPr defaultColWidth="9.140625" defaultRowHeight="12.75"/>
  <cols>
    <col min="1" max="1" width="1.7109375" style="1" customWidth="1"/>
    <col min="2" max="2" width="28.7109375" style="1" customWidth="1"/>
    <col min="3" max="3" width="19.28515625" style="1" customWidth="1"/>
    <col min="4" max="4" width="28.7109375" style="1" customWidth="1"/>
    <col min="5" max="5" width="19" style="1" customWidth="1"/>
    <col min="6" max="6" width="1.7109375" style="1" customWidth="1"/>
    <col min="7" max="9" width="9.140625" style="1"/>
    <col min="10" max="10" width="18" style="1" customWidth="1"/>
    <col min="11" max="16384" width="9.140625" style="1"/>
  </cols>
  <sheetData>
    <row r="1" spans="1:6" ht="19.5" customHeight="1">
      <c r="A1" s="270"/>
      <c r="B1" s="222"/>
      <c r="C1" s="222"/>
      <c r="D1" s="222"/>
      <c r="E1" s="222"/>
      <c r="F1" s="270"/>
    </row>
    <row r="2" spans="1:6" ht="22.5">
      <c r="A2" s="270"/>
      <c r="B2" s="318" t="s">
        <v>15</v>
      </c>
      <c r="C2" s="318"/>
      <c r="D2" s="318"/>
      <c r="E2" s="318"/>
      <c r="F2" s="270"/>
    </row>
    <row r="3" spans="1:6" ht="28.5" customHeight="1">
      <c r="A3" s="270"/>
      <c r="B3" s="318" t="s">
        <v>16</v>
      </c>
      <c r="C3" s="318"/>
      <c r="D3" s="320">
        <f>'COUNCILLOR DETAILS'!F6</f>
        <v>2025</v>
      </c>
      <c r="E3" s="320"/>
      <c r="F3" s="270"/>
    </row>
    <row r="4" spans="1:6" ht="28.5" customHeight="1">
      <c r="A4" s="270"/>
      <c r="B4" s="326">
        <f>'COUNCILLOR DETAILS'!D8</f>
        <v>0</v>
      </c>
      <c r="C4" s="326"/>
      <c r="D4" s="326"/>
      <c r="E4" s="97"/>
      <c r="F4" s="270"/>
    </row>
    <row r="5" spans="1:6" ht="11.25" customHeight="1">
      <c r="A5" s="270"/>
      <c r="B5" s="270"/>
      <c r="C5" s="270"/>
      <c r="D5" s="270"/>
      <c r="E5" s="270"/>
      <c r="F5" s="270"/>
    </row>
    <row r="6" spans="1:6" ht="36.75" customHeight="1">
      <c r="A6" s="270"/>
      <c r="B6" s="106" t="s">
        <v>0</v>
      </c>
      <c r="C6" s="106" t="s">
        <v>17</v>
      </c>
      <c r="D6" s="106" t="s">
        <v>5</v>
      </c>
      <c r="E6" s="106" t="s">
        <v>17</v>
      </c>
      <c r="F6" s="270"/>
    </row>
    <row r="7" spans="1:6" ht="36.75" customHeight="1">
      <c r="A7" s="270"/>
      <c r="B7" s="6" t="str">
        <f>'INCOME-EXPENDITURE'!E4</f>
        <v>MEALS</v>
      </c>
      <c r="C7" s="76">
        <f>'INCOME-EXPENDITURE'!E46</f>
        <v>0</v>
      </c>
      <c r="D7" s="6" t="str">
        <f>'INCOME-EXPENDITURE'!E49</f>
        <v>MEALS</v>
      </c>
      <c r="E7" s="76">
        <f>'INCOME-EXPENDITURE'!E93</f>
        <v>0</v>
      </c>
      <c r="F7" s="270"/>
    </row>
    <row r="8" spans="1:6" ht="36.75" customHeight="1">
      <c r="A8" s="270"/>
      <c r="B8" s="6" t="str">
        <f>'INCOME-EXPENDITURE'!F4</f>
        <v>FUNCTIONS</v>
      </c>
      <c r="C8" s="76">
        <f>'INCOME-EXPENDITURE'!F46</f>
        <v>0</v>
      </c>
      <c r="D8" s="6" t="str">
        <f>'INCOME-EXPENDITURE'!F49</f>
        <v>FUNCTIONS</v>
      </c>
      <c r="E8" s="76">
        <f>'INCOME-EXPENDITURE'!F93</f>
        <v>0</v>
      </c>
      <c r="F8" s="270"/>
    </row>
    <row r="9" spans="1:6" ht="36.75" customHeight="1">
      <c r="A9" s="270"/>
      <c r="B9" s="6" t="str">
        <f>'INCOME-EXPENDITURE'!G4</f>
        <v>RAFFLES</v>
      </c>
      <c r="C9" s="76">
        <f>'INCOME-EXPENDITURE'!G46</f>
        <v>0</v>
      </c>
      <c r="D9" s="6" t="str">
        <f>'INCOME-EXPENDITURE'!G49</f>
        <v>RAFFLES</v>
      </c>
      <c r="E9" s="76">
        <f>'INCOME-EXPENDITURE'!G93</f>
        <v>0</v>
      </c>
      <c r="F9" s="270"/>
    </row>
    <row r="10" spans="1:6" ht="36.75" customHeight="1">
      <c r="A10" s="270"/>
      <c r="B10" s="58" t="str">
        <f>'INCOME-EXPENDITURE'!H4</f>
        <v>DONATIONS</v>
      </c>
      <c r="C10" s="76">
        <f>'INCOME-EXPENDITURE'!H46</f>
        <v>0</v>
      </c>
      <c r="D10" s="58" t="str">
        <f>'INCOME-EXPENDITURE'!H49</f>
        <v>DONATIONS, including members subs</v>
      </c>
      <c r="E10" s="76">
        <f>'INCOME-EXPENDITURE'!H93</f>
        <v>0</v>
      </c>
      <c r="F10" s="270"/>
    </row>
    <row r="11" spans="1:6" ht="36.75" customHeight="1">
      <c r="A11" s="270"/>
      <c r="B11" s="6" t="str">
        <f>'INCOME-EXPENDITURE'!I4</f>
        <v>MEMBERS SUBS/
JOINING FEES</v>
      </c>
      <c r="C11" s="76">
        <f>'INCOME-EXPENDITURE'!I46</f>
        <v>0</v>
      </c>
      <c r="D11" s="58" t="str">
        <f>'INCOME-EXPENDITURE'!I49</f>
        <v>JOINING FEES</v>
      </c>
      <c r="E11" s="76">
        <f>'INCOME-EXPENDITURE'!I93</f>
        <v>0</v>
      </c>
      <c r="F11" s="270"/>
    </row>
    <row r="12" spans="1:6" ht="36.75" customHeight="1">
      <c r="A12" s="270"/>
      <c r="B12" s="6" t="str">
        <f>'INCOME-EXPENDITURE'!J4</f>
        <v>LEARNING FOR LIFE</v>
      </c>
      <c r="C12" s="76">
        <f>'INCOME-EXPENDITURE'!J46</f>
        <v>0</v>
      </c>
      <c r="D12" s="6" t="str">
        <f>'INCOME-EXPENDITURE'!J49</f>
        <v>LEARNING FOR LIFE</v>
      </c>
      <c r="E12" s="76">
        <f>'INCOME-EXPENDITURE'!J93</f>
        <v>0</v>
      </c>
      <c r="F12" s="270"/>
    </row>
    <row r="13" spans="1:6" ht="36.75" customHeight="1">
      <c r="A13" s="270"/>
      <c r="B13" s="6" t="str">
        <f>'INCOME-EXPENDITURE'!K4</f>
        <v>OTHERS</v>
      </c>
      <c r="C13" s="76">
        <f>'INCOME-EXPENDITURE'!K46</f>
        <v>0</v>
      </c>
      <c r="D13" s="6" t="str">
        <f>'INCOME-EXPENDITURE'!K49</f>
        <v>OTHERS</v>
      </c>
      <c r="E13" s="76">
        <f>'INCOME-EXPENDITURE'!K93</f>
        <v>0</v>
      </c>
      <c r="F13" s="270"/>
    </row>
    <row r="14" spans="1:6" ht="36.75" customHeight="1">
      <c r="A14" s="270"/>
      <c r="B14" s="77" t="s">
        <v>18</v>
      </c>
      <c r="C14" s="78">
        <f>SUM(C7:C13)</f>
        <v>0</v>
      </c>
      <c r="D14" s="77" t="s">
        <v>19</v>
      </c>
      <c r="E14" s="78">
        <f>SUM(E7:E13)</f>
        <v>0</v>
      </c>
      <c r="F14" s="270"/>
    </row>
    <row r="15" spans="1:6" ht="19.149999999999999" customHeight="1">
      <c r="A15" s="270"/>
      <c r="B15" s="63"/>
      <c r="C15" s="63"/>
      <c r="D15" s="270"/>
      <c r="E15" s="270"/>
      <c r="F15" s="270"/>
    </row>
    <row r="16" spans="1:6" ht="36.75" customHeight="1">
      <c r="A16" s="270"/>
      <c r="B16" s="325" t="s">
        <v>83</v>
      </c>
      <c r="C16" s="325"/>
      <c r="D16" s="325"/>
      <c r="E16" s="67"/>
      <c r="F16" s="270"/>
    </row>
    <row r="17" spans="1:11" ht="18.399999999999999" customHeight="1">
      <c r="A17" s="270"/>
      <c r="B17" s="324" t="s">
        <v>6</v>
      </c>
      <c r="C17" s="324"/>
      <c r="D17" s="64"/>
      <c r="E17" s="64"/>
      <c r="F17" s="270"/>
    </row>
    <row r="18" spans="1:11" ht="23.25" customHeight="1">
      <c r="A18" s="270"/>
      <c r="B18" s="319" t="s">
        <v>144</v>
      </c>
      <c r="C18" s="319"/>
      <c r="D18" s="74">
        <f>'INCOME-EXPENDITURE'!D97</f>
        <v>0</v>
      </c>
      <c r="E18" s="62"/>
      <c r="F18" s="270"/>
    </row>
    <row r="19" spans="1:11" ht="23.25" customHeight="1">
      <c r="A19" s="270"/>
      <c r="B19" s="319" t="s">
        <v>85</v>
      </c>
      <c r="C19" s="319"/>
      <c r="D19" s="74">
        <f>C14</f>
        <v>0</v>
      </c>
      <c r="E19" s="62"/>
      <c r="F19" s="270"/>
    </row>
    <row r="20" spans="1:11" ht="23.25" customHeight="1" thickBot="1">
      <c r="A20" s="270"/>
      <c r="B20" s="319" t="s">
        <v>86</v>
      </c>
      <c r="C20" s="319"/>
      <c r="D20" s="74">
        <f>E14</f>
        <v>0</v>
      </c>
      <c r="E20" s="62"/>
      <c r="F20" s="270"/>
    </row>
    <row r="21" spans="1:11" ht="23.25" customHeight="1" thickBot="1">
      <c r="A21" s="270"/>
      <c r="C21" s="60" t="s">
        <v>74</v>
      </c>
      <c r="D21" s="75">
        <f>SUM(D18:D19)-D20</f>
        <v>0</v>
      </c>
      <c r="E21" s="62"/>
      <c r="F21" s="270"/>
    </row>
    <row r="22" spans="1:11" ht="16.899999999999999" customHeight="1">
      <c r="A22" s="270"/>
      <c r="C22" s="60"/>
      <c r="D22" s="66"/>
      <c r="E22" s="62"/>
      <c r="F22" s="270"/>
    </row>
    <row r="23" spans="1:11" ht="18.399999999999999" customHeight="1">
      <c r="A23" s="270"/>
      <c r="B23" s="324" t="s">
        <v>84</v>
      </c>
      <c r="C23" s="324"/>
      <c r="D23" s="65"/>
      <c r="E23" s="64"/>
      <c r="F23" s="270"/>
    </row>
    <row r="24" spans="1:11" ht="26.25" customHeight="1">
      <c r="A24" s="270"/>
      <c r="B24" s="319" t="s">
        <v>80</v>
      </c>
      <c r="C24" s="319"/>
      <c r="D24" s="74">
        <f>'INCOME-EXPENDITURE'!D102</f>
        <v>0</v>
      </c>
      <c r="E24" s="62"/>
      <c r="F24" s="270"/>
    </row>
    <row r="25" spans="1:11" ht="26.25" customHeight="1">
      <c r="A25" s="270"/>
      <c r="B25" s="319" t="s">
        <v>11</v>
      </c>
      <c r="C25" s="319"/>
      <c r="D25" s="74">
        <f>'INCOME-EXPENDITURE'!D103</f>
        <v>0</v>
      </c>
      <c r="E25" s="62"/>
      <c r="F25" s="270"/>
    </row>
    <row r="26" spans="1:11" ht="26.25" customHeight="1" thickBot="1">
      <c r="A26" s="270"/>
      <c r="B26" s="319" t="s">
        <v>81</v>
      </c>
      <c r="C26" s="319"/>
      <c r="D26" s="81">
        <f>'INCOME-EXPENDITURE'!D104</f>
        <v>0</v>
      </c>
      <c r="E26" s="62"/>
      <c r="F26" s="270"/>
    </row>
    <row r="27" spans="1:11" ht="26.25" customHeight="1" thickBot="1">
      <c r="A27" s="270"/>
      <c r="B27" s="61"/>
      <c r="C27" s="60" t="s">
        <v>82</v>
      </c>
      <c r="D27" s="75">
        <f>SUM(D24:D25)-D26</f>
        <v>0</v>
      </c>
      <c r="E27" s="62"/>
      <c r="F27" s="270"/>
    </row>
    <row r="28" spans="1:11" ht="16.5" customHeight="1">
      <c r="A28" s="62"/>
      <c r="B28" s="61"/>
      <c r="C28" s="60"/>
      <c r="D28" s="10"/>
      <c r="E28" s="62"/>
      <c r="F28" s="62"/>
    </row>
    <row r="29" spans="1:11" ht="21" customHeight="1">
      <c r="A29" s="62"/>
      <c r="B29" s="74"/>
      <c r="C29" s="74"/>
      <c r="D29" s="74"/>
      <c r="E29" s="62"/>
      <c r="F29" s="62"/>
    </row>
    <row r="30" spans="1:11" ht="33" customHeight="1">
      <c r="A30" s="73"/>
      <c r="B30" s="322" t="s">
        <v>145</v>
      </c>
      <c r="C30" s="323"/>
      <c r="D30" s="220">
        <f>D21-D27</f>
        <v>0</v>
      </c>
      <c r="E30" s="9"/>
      <c r="F30" s="59"/>
      <c r="G30" s="59"/>
      <c r="H30" s="59"/>
      <c r="I30" s="59"/>
      <c r="J30" s="59"/>
      <c r="K30" s="59"/>
    </row>
    <row r="31" spans="1:11" ht="28.9" customHeight="1">
      <c r="A31" s="8"/>
      <c r="B31" s="80"/>
      <c r="C31" s="80"/>
      <c r="D31" s="80"/>
      <c r="E31" s="8"/>
      <c r="F31" s="8"/>
    </row>
    <row r="32" spans="1:11" ht="38.25" customHeight="1">
      <c r="A32" s="8"/>
      <c r="B32" s="86" t="s">
        <v>93</v>
      </c>
      <c r="C32" s="80"/>
      <c r="D32" s="88">
        <f>D3</f>
        <v>2025</v>
      </c>
      <c r="E32" s="8"/>
      <c r="F32" s="8"/>
    </row>
    <row r="33" spans="1:6" ht="26.65" customHeight="1">
      <c r="A33" s="8"/>
      <c r="B33" s="321">
        <f>'COUNCILLOR DETAILS'!D8</f>
        <v>0</v>
      </c>
      <c r="C33" s="321"/>
      <c r="D33" s="321"/>
      <c r="E33" s="8"/>
      <c r="F33" s="8"/>
    </row>
    <row r="34" spans="1:6" s="90" customFormat="1" ht="24.4" customHeight="1">
      <c r="A34" s="87"/>
      <c r="B34" s="91" t="s">
        <v>18</v>
      </c>
      <c r="C34" s="84"/>
      <c r="D34" s="317">
        <f>C14</f>
        <v>0</v>
      </c>
      <c r="E34" s="317"/>
      <c r="F34" s="87"/>
    </row>
    <row r="35" spans="1:6">
      <c r="A35" s="8"/>
      <c r="B35" s="8"/>
      <c r="C35" s="8"/>
      <c r="D35" s="8"/>
      <c r="E35" s="8"/>
      <c r="F35" s="8"/>
    </row>
    <row r="36" spans="1:6">
      <c r="A36" s="8"/>
      <c r="B36" s="8"/>
      <c r="C36" s="8"/>
      <c r="D36" s="8"/>
      <c r="E36" s="8"/>
      <c r="F36" s="8"/>
    </row>
    <row r="37" spans="1:6">
      <c r="A37" s="8"/>
      <c r="B37" s="8"/>
      <c r="C37" s="8"/>
      <c r="D37" s="8"/>
      <c r="E37" s="8"/>
      <c r="F37" s="8"/>
    </row>
    <row r="38" spans="1:6">
      <c r="A38" s="8"/>
      <c r="B38" s="8"/>
      <c r="C38" s="8"/>
      <c r="D38" s="8"/>
      <c r="E38" s="8"/>
      <c r="F38" s="8"/>
    </row>
    <row r="39" spans="1:6">
      <c r="A39" s="8"/>
      <c r="B39" s="8"/>
      <c r="C39" s="8"/>
      <c r="D39" s="8"/>
      <c r="E39" s="8"/>
      <c r="F39" s="8"/>
    </row>
    <row r="40" spans="1:6">
      <c r="A40" s="8"/>
      <c r="B40" s="8"/>
      <c r="C40" s="8"/>
      <c r="D40" s="8"/>
      <c r="E40" s="8"/>
      <c r="F40" s="8"/>
    </row>
    <row r="41" spans="1:6">
      <c r="A41" s="8"/>
      <c r="B41" s="8"/>
      <c r="C41" s="8"/>
      <c r="D41" s="8"/>
      <c r="E41" s="8"/>
      <c r="F41" s="8"/>
    </row>
    <row r="42" spans="1:6">
      <c r="A42" s="8"/>
      <c r="B42" s="8"/>
      <c r="C42" s="8"/>
      <c r="D42" s="8"/>
      <c r="E42" s="8"/>
      <c r="F42" s="8"/>
    </row>
    <row r="43" spans="1:6">
      <c r="A43" s="8"/>
      <c r="B43" s="8"/>
      <c r="C43" s="8"/>
      <c r="D43" s="8"/>
      <c r="E43" s="8"/>
      <c r="F43" s="8"/>
    </row>
    <row r="44" spans="1:6">
      <c r="A44" s="8"/>
      <c r="B44" s="8"/>
      <c r="C44" s="8"/>
      <c r="D44" s="8"/>
      <c r="E44" s="8"/>
      <c r="F44" s="8"/>
    </row>
    <row r="45" spans="1:6">
      <c r="A45" s="8"/>
      <c r="B45" s="8"/>
      <c r="C45" s="8"/>
      <c r="D45" s="8"/>
      <c r="E45" s="8"/>
      <c r="F45" s="8"/>
    </row>
    <row r="46" spans="1:6">
      <c r="A46" s="8"/>
      <c r="B46" s="8"/>
      <c r="C46" s="8"/>
      <c r="D46" s="8"/>
      <c r="E46" s="8"/>
      <c r="F46" s="8"/>
    </row>
    <row r="47" spans="1:6">
      <c r="A47" s="8"/>
      <c r="B47" s="8"/>
      <c r="C47" s="8"/>
      <c r="D47" s="8"/>
      <c r="E47" s="8"/>
      <c r="F47" s="8"/>
    </row>
    <row r="48" spans="1:6">
      <c r="A48" s="8"/>
      <c r="B48" s="8"/>
      <c r="C48" s="8"/>
      <c r="D48" s="8"/>
      <c r="E48" s="8"/>
      <c r="F48" s="8"/>
    </row>
    <row r="49" spans="1:6">
      <c r="A49" s="8"/>
      <c r="B49" s="8"/>
      <c r="C49" s="8"/>
      <c r="D49" s="8"/>
      <c r="E49" s="8"/>
      <c r="F49" s="8"/>
    </row>
    <row r="50" spans="1:6">
      <c r="A50" s="8"/>
      <c r="B50" s="8"/>
      <c r="C50" s="8"/>
      <c r="D50" s="8"/>
      <c r="E50" s="8"/>
      <c r="F50" s="8"/>
    </row>
    <row r="51" spans="1:6">
      <c r="A51" s="8"/>
      <c r="B51" s="8"/>
      <c r="C51" s="8"/>
      <c r="D51" s="8"/>
      <c r="E51" s="8"/>
      <c r="F51" s="8"/>
    </row>
    <row r="52" spans="1:6">
      <c r="A52" s="8"/>
      <c r="B52" s="8"/>
      <c r="C52" s="8"/>
      <c r="D52" s="8"/>
      <c r="E52" s="8"/>
      <c r="F52" s="8"/>
    </row>
    <row r="53" spans="1:6">
      <c r="A53" s="8"/>
      <c r="B53" s="8"/>
      <c r="C53" s="8"/>
      <c r="D53" s="8"/>
      <c r="E53" s="8"/>
      <c r="F53" s="8"/>
    </row>
    <row r="54" spans="1:6">
      <c r="A54" s="8"/>
      <c r="B54" s="8"/>
      <c r="C54" s="8"/>
      <c r="D54" s="8"/>
      <c r="E54" s="8"/>
      <c r="F54" s="8"/>
    </row>
    <row r="55" spans="1:6">
      <c r="A55" s="8"/>
      <c r="B55" s="8"/>
      <c r="C55" s="8"/>
      <c r="D55" s="8"/>
      <c r="E55" s="8"/>
      <c r="F55" s="8"/>
    </row>
    <row r="56" spans="1:6">
      <c r="A56" s="8"/>
      <c r="B56" s="8"/>
      <c r="C56" s="8"/>
      <c r="D56" s="8"/>
      <c r="E56" s="8"/>
      <c r="F56" s="8"/>
    </row>
    <row r="58" spans="1:6">
      <c r="A58" s="8"/>
      <c r="B58" s="8"/>
      <c r="C58" s="8"/>
      <c r="D58" s="8"/>
      <c r="E58" s="8"/>
      <c r="F58" s="8"/>
    </row>
    <row r="59" spans="1:6">
      <c r="A59" s="8"/>
      <c r="B59" s="8"/>
      <c r="C59" s="8"/>
      <c r="D59" s="8"/>
      <c r="E59" s="8"/>
      <c r="F59" s="8"/>
    </row>
    <row r="60" spans="1:6">
      <c r="A60" s="8"/>
      <c r="B60" s="8"/>
      <c r="C60" s="8"/>
      <c r="D60" s="8"/>
      <c r="E60" s="8"/>
      <c r="F60" s="8"/>
    </row>
    <row r="61" spans="1:6">
      <c r="A61" s="8"/>
      <c r="B61" s="8"/>
      <c r="C61" s="8"/>
      <c r="D61" s="8"/>
      <c r="E61" s="8"/>
      <c r="F61" s="8"/>
    </row>
    <row r="62" spans="1:6" s="90" customFormat="1" ht="24.4" customHeight="1">
      <c r="A62" s="87"/>
      <c r="B62" s="89" t="s">
        <v>19</v>
      </c>
      <c r="C62" s="85"/>
      <c r="D62" s="316">
        <f>E14</f>
        <v>0</v>
      </c>
      <c r="E62" s="316"/>
      <c r="F62" s="87"/>
    </row>
    <row r="63" spans="1:6">
      <c r="A63" s="8"/>
      <c r="B63" s="8"/>
      <c r="C63" s="8"/>
      <c r="D63" s="8"/>
      <c r="E63" s="8"/>
      <c r="F63" s="8"/>
    </row>
    <row r="64" spans="1:6">
      <c r="A64" s="8"/>
      <c r="B64" s="8"/>
      <c r="C64" s="8"/>
      <c r="D64" s="8"/>
      <c r="E64" s="8"/>
      <c r="F64" s="8"/>
    </row>
    <row r="65" spans="1:6">
      <c r="A65" s="8"/>
      <c r="B65" s="8"/>
      <c r="C65" s="8"/>
      <c r="D65" s="8"/>
      <c r="E65" s="8"/>
      <c r="F65" s="8"/>
    </row>
    <row r="66" spans="1:6">
      <c r="A66" s="8"/>
      <c r="B66" s="8"/>
      <c r="C66" s="8"/>
      <c r="D66" s="8"/>
      <c r="E66" s="8"/>
      <c r="F66" s="8"/>
    </row>
    <row r="67" spans="1:6">
      <c r="A67" s="8"/>
      <c r="B67" s="8"/>
      <c r="C67" s="8"/>
      <c r="D67" s="8"/>
      <c r="E67" s="8"/>
      <c r="F67" s="8"/>
    </row>
    <row r="68" spans="1:6">
      <c r="A68" s="8"/>
      <c r="B68" s="8"/>
      <c r="C68" s="8"/>
      <c r="D68" s="8"/>
      <c r="E68" s="8"/>
      <c r="F68" s="8"/>
    </row>
    <row r="69" spans="1:6">
      <c r="A69" s="8"/>
      <c r="B69" s="8"/>
      <c r="C69" s="8"/>
      <c r="D69" s="8"/>
      <c r="E69" s="8"/>
      <c r="F69" s="8"/>
    </row>
    <row r="70" spans="1:6">
      <c r="A70" s="8"/>
      <c r="B70" s="8"/>
      <c r="C70" s="8"/>
      <c r="D70" s="8"/>
      <c r="E70" s="8"/>
      <c r="F70" s="8"/>
    </row>
    <row r="71" spans="1:6">
      <c r="A71" s="8"/>
      <c r="B71" s="8"/>
      <c r="C71" s="8"/>
      <c r="D71" s="8"/>
      <c r="E71" s="8"/>
      <c r="F71" s="8"/>
    </row>
    <row r="72" spans="1:6">
      <c r="A72" s="8"/>
      <c r="B72" s="8"/>
      <c r="C72" s="8"/>
      <c r="D72" s="8"/>
      <c r="E72" s="8"/>
      <c r="F72" s="8"/>
    </row>
    <row r="73" spans="1:6">
      <c r="A73" s="8"/>
      <c r="B73" s="8"/>
      <c r="C73" s="8"/>
      <c r="D73" s="8"/>
      <c r="E73" s="8"/>
      <c r="F73" s="8"/>
    </row>
    <row r="74" spans="1:6">
      <c r="A74" s="8"/>
      <c r="B74" s="8"/>
      <c r="C74" s="8"/>
      <c r="D74" s="8"/>
      <c r="E74" s="8"/>
      <c r="F74" s="8"/>
    </row>
    <row r="75" spans="1:6">
      <c r="A75" s="8"/>
      <c r="B75" s="8"/>
      <c r="C75" s="8"/>
      <c r="D75" s="8"/>
      <c r="E75" s="8"/>
      <c r="F75" s="8"/>
    </row>
    <row r="76" spans="1:6">
      <c r="A76" s="8"/>
      <c r="B76" s="8"/>
      <c r="C76" s="8"/>
      <c r="D76" s="8"/>
      <c r="E76" s="8"/>
      <c r="F76" s="8"/>
    </row>
    <row r="77" spans="1:6">
      <c r="A77" s="8"/>
      <c r="B77" s="8"/>
      <c r="C77" s="8"/>
      <c r="D77" s="8"/>
      <c r="E77" s="8"/>
      <c r="F77" s="8"/>
    </row>
    <row r="78" spans="1:6">
      <c r="A78" s="8"/>
      <c r="B78" s="8"/>
      <c r="C78" s="8"/>
      <c r="D78" s="8"/>
      <c r="E78" s="8"/>
      <c r="F78" s="8"/>
    </row>
    <row r="79" spans="1:6">
      <c r="A79" s="8"/>
      <c r="B79" s="8"/>
      <c r="C79" s="8"/>
      <c r="D79" s="8"/>
      <c r="E79" s="8"/>
      <c r="F79" s="8"/>
    </row>
    <row r="80" spans="1:6">
      <c r="A80" s="8"/>
      <c r="B80" s="8"/>
      <c r="C80" s="8"/>
      <c r="D80" s="8"/>
      <c r="E80" s="8"/>
      <c r="F80" s="8"/>
    </row>
    <row r="81" spans="1:6">
      <c r="A81" s="8"/>
      <c r="B81" s="8"/>
      <c r="C81" s="8"/>
      <c r="D81" s="8"/>
      <c r="E81" s="8"/>
      <c r="F81" s="8"/>
    </row>
    <row r="82" spans="1:6">
      <c r="A82" s="8"/>
      <c r="B82" s="8"/>
      <c r="C82" s="8"/>
      <c r="D82" s="8"/>
      <c r="E82" s="8"/>
      <c r="F82" s="8"/>
    </row>
    <row r="83" spans="1:6">
      <c r="A83" s="8"/>
      <c r="B83" s="8"/>
      <c r="C83" s="8"/>
      <c r="D83" s="8"/>
      <c r="E83" s="8"/>
      <c r="F83" s="8"/>
    </row>
    <row r="84" spans="1:6">
      <c r="A84" s="8"/>
      <c r="B84" s="8"/>
      <c r="C84" s="8"/>
      <c r="D84" s="8"/>
      <c r="E84" s="8"/>
      <c r="F84" s="8"/>
    </row>
    <row r="85" spans="1:6">
      <c r="A85" s="8"/>
      <c r="B85" s="8"/>
      <c r="C85" s="8"/>
      <c r="D85" s="8"/>
      <c r="E85" s="8"/>
      <c r="F85" s="8"/>
    </row>
    <row r="86" spans="1:6">
      <c r="A86" s="8"/>
      <c r="B86" s="8"/>
      <c r="C86" s="8"/>
      <c r="D86" s="8"/>
      <c r="E86" s="8"/>
      <c r="F86" s="8"/>
    </row>
    <row r="87" spans="1:6">
      <c r="A87" s="8"/>
      <c r="B87" s="8"/>
      <c r="C87" s="8"/>
      <c r="D87" s="8"/>
      <c r="E87" s="8"/>
      <c r="F87" s="8"/>
    </row>
    <row r="88" spans="1:6">
      <c r="A88" s="8"/>
      <c r="B88" s="8"/>
      <c r="C88" s="8"/>
      <c r="D88" s="8"/>
      <c r="E88" s="8"/>
      <c r="F88" s="8"/>
    </row>
    <row r="89" spans="1:6">
      <c r="A89" s="8"/>
      <c r="B89" s="8"/>
      <c r="C89" s="8"/>
      <c r="D89" s="8"/>
      <c r="E89" s="8"/>
      <c r="F89" s="8"/>
    </row>
    <row r="90" spans="1:6">
      <c r="A90" s="8"/>
      <c r="B90" s="8"/>
      <c r="C90" s="8"/>
      <c r="D90" s="8"/>
      <c r="E90" s="8"/>
      <c r="F90" s="8"/>
    </row>
    <row r="91" spans="1:6" ht="24.4" customHeight="1">
      <c r="A91" s="8"/>
      <c r="B91" s="92" t="s">
        <v>92</v>
      </c>
      <c r="C91" s="92"/>
      <c r="D91" s="93"/>
      <c r="E91" s="94">
        <f>D21</f>
        <v>0</v>
      </c>
      <c r="F91" s="8"/>
    </row>
  </sheetData>
  <sheetProtection selectLockedCells="1"/>
  <mergeCells count="22">
    <mergeCell ref="A1:A27"/>
    <mergeCell ref="B17:C17"/>
    <mergeCell ref="B16:D16"/>
    <mergeCell ref="B23:C23"/>
    <mergeCell ref="B24:C24"/>
    <mergeCell ref="B25:C25"/>
    <mergeCell ref="B4:D4"/>
    <mergeCell ref="D62:E62"/>
    <mergeCell ref="D34:E34"/>
    <mergeCell ref="F1:F27"/>
    <mergeCell ref="D15:E15"/>
    <mergeCell ref="B2:E2"/>
    <mergeCell ref="B3:C3"/>
    <mergeCell ref="B18:C18"/>
    <mergeCell ref="B19:C19"/>
    <mergeCell ref="B20:C20"/>
    <mergeCell ref="B26:C26"/>
    <mergeCell ref="D3:E3"/>
    <mergeCell ref="B5:E5"/>
    <mergeCell ref="B1:E1"/>
    <mergeCell ref="B33:D33"/>
    <mergeCell ref="B30:C30"/>
  </mergeCells>
  <phoneticPr fontId="2" type="noConversion"/>
  <conditionalFormatting sqref="B29:C29">
    <cfRule type="cellIs" dxfId="9" priority="7" stopIfTrue="1" operator="equal">
      <formula>0</formula>
    </cfRule>
  </conditionalFormatting>
  <conditionalFormatting sqref="B1:E1">
    <cfRule type="cellIs" dxfId="8" priority="25" stopIfTrue="1" operator="equal">
      <formula>0</formula>
    </cfRule>
  </conditionalFormatting>
  <conditionalFormatting sqref="C7:C13">
    <cfRule type="cellIs" dxfId="7" priority="23" stopIfTrue="1" operator="equal">
      <formula>0</formula>
    </cfRule>
  </conditionalFormatting>
  <conditionalFormatting sqref="D18:D22">
    <cfRule type="cellIs" dxfId="6" priority="16" stopIfTrue="1" operator="equal">
      <formula>0</formula>
    </cfRule>
  </conditionalFormatting>
  <conditionalFormatting sqref="D24:D29">
    <cfRule type="cellIs" dxfId="5" priority="6" stopIfTrue="1" operator="equal">
      <formula>0</formula>
    </cfRule>
  </conditionalFormatting>
  <conditionalFormatting sqref="D27">
    <cfRule type="cellIs" priority="4" operator="lessThan">
      <formula>$D$21</formula>
    </cfRule>
    <cfRule type="cellIs" dxfId="4" priority="5" operator="notEqual">
      <formula>$D$21</formula>
    </cfRule>
  </conditionalFormatting>
  <conditionalFormatting sqref="D30">
    <cfRule type="cellIs" dxfId="3" priority="1" operator="greaterThan">
      <formula>0</formula>
    </cfRule>
    <cfRule type="cellIs" dxfId="2" priority="2" operator="lessThan">
      <formula>0</formula>
    </cfRule>
    <cfRule type="cellIs" dxfId="1" priority="3" stopIfTrue="1" operator="equal">
      <formula>0</formula>
    </cfRule>
  </conditionalFormatting>
  <conditionalFormatting sqref="E7:E13">
    <cfRule type="cellIs" dxfId="0" priority="22" stopIfTrue="1" operator="equal">
      <formula>0</formula>
    </cfRule>
  </conditionalFormatting>
  <pageMargins left="0.7" right="0.7" top="0.75" bottom="0.75" header="0.3" footer="0.3"/>
  <pageSetup paperSize="9" scale="90"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T17"/>
  <sheetViews>
    <sheetView view="pageBreakPreview" zoomScaleNormal="100" zoomScaleSheetLayoutView="100" workbookViewId="0">
      <selection activeCell="M15" sqref="M15"/>
    </sheetView>
  </sheetViews>
  <sheetFormatPr defaultColWidth="9.140625" defaultRowHeight="12.75"/>
  <cols>
    <col min="1" max="1" width="7.5703125" style="31" customWidth="1"/>
    <col min="2" max="2" width="5.7109375" style="31" customWidth="1"/>
    <col min="3" max="6" width="9.140625" style="31"/>
    <col min="7" max="7" width="13.28515625" style="31" customWidth="1"/>
    <col min="8" max="8" width="9.140625" style="31"/>
    <col min="9" max="9" width="5.28515625" style="31" customWidth="1"/>
    <col min="10" max="10" width="11.7109375" style="31" customWidth="1"/>
    <col min="11" max="16384" width="9.140625" style="31"/>
  </cols>
  <sheetData>
    <row r="1" spans="1:20" s="121" customFormat="1" ht="106.9" customHeight="1">
      <c r="A1" s="119" t="s">
        <v>154</v>
      </c>
      <c r="B1" s="120"/>
      <c r="C1" s="120"/>
      <c r="D1" s="120"/>
      <c r="E1" s="120"/>
      <c r="F1" s="120"/>
      <c r="G1" s="120"/>
      <c r="H1" s="120"/>
      <c r="I1" s="120"/>
      <c r="J1" s="120"/>
    </row>
    <row r="2" spans="1:20" s="121" customFormat="1" ht="12.4" customHeight="1">
      <c r="A2" s="122"/>
      <c r="B2" s="123"/>
      <c r="C2" s="123"/>
      <c r="D2" s="123"/>
      <c r="E2" s="123"/>
      <c r="F2" s="123"/>
      <c r="G2" s="123"/>
      <c r="H2" s="123"/>
      <c r="I2" s="123"/>
      <c r="J2" s="123"/>
    </row>
    <row r="3" spans="1:20" s="121" customFormat="1" ht="113.25" customHeight="1">
      <c r="A3" s="331" t="s">
        <v>151</v>
      </c>
      <c r="B3" s="331"/>
      <c r="C3" s="331"/>
      <c r="D3" s="331"/>
      <c r="E3" s="331"/>
      <c r="F3" s="331"/>
      <c r="G3" s="331"/>
      <c r="H3" s="331"/>
      <c r="I3" s="331"/>
      <c r="J3" s="331"/>
    </row>
    <row r="4" spans="1:20" ht="15.75">
      <c r="A4" s="124" t="s">
        <v>103</v>
      </c>
    </row>
    <row r="6" spans="1:20" s="126" customFormat="1" ht="28.5" customHeight="1">
      <c r="A6" s="125" t="s">
        <v>104</v>
      </c>
      <c r="B6" s="332" t="s">
        <v>109</v>
      </c>
      <c r="C6" s="332"/>
      <c r="D6" s="332"/>
      <c r="E6" s="332"/>
      <c r="F6" s="332"/>
      <c r="G6" s="332"/>
      <c r="H6" s="332"/>
      <c r="I6" s="332"/>
      <c r="J6" s="332"/>
    </row>
    <row r="7" spans="1:20" s="126" customFormat="1" ht="42.95" customHeight="1">
      <c r="A7" s="125" t="s">
        <v>104</v>
      </c>
      <c r="B7" s="331" t="s">
        <v>155</v>
      </c>
      <c r="C7" s="331"/>
      <c r="D7" s="331"/>
      <c r="E7" s="331"/>
      <c r="F7" s="331"/>
      <c r="G7" s="331"/>
      <c r="H7" s="331"/>
      <c r="I7" s="331"/>
      <c r="J7" s="331"/>
    </row>
    <row r="8" spans="1:20" s="126" customFormat="1" ht="42.95" customHeight="1">
      <c r="A8" s="125" t="s">
        <v>104</v>
      </c>
      <c r="B8" s="331" t="s">
        <v>105</v>
      </c>
      <c r="C8" s="331"/>
      <c r="D8" s="331"/>
      <c r="E8" s="331"/>
      <c r="F8" s="331"/>
      <c r="G8" s="331"/>
      <c r="H8" s="331"/>
      <c r="I8" s="331"/>
      <c r="J8" s="331"/>
    </row>
    <row r="9" spans="1:20" s="126" customFormat="1" ht="30" customHeight="1">
      <c r="A9" s="125" t="s">
        <v>104</v>
      </c>
      <c r="B9" s="332" t="s">
        <v>156</v>
      </c>
      <c r="C9" s="332"/>
      <c r="D9" s="332"/>
      <c r="E9" s="332"/>
      <c r="F9" s="332"/>
      <c r="G9" s="332"/>
      <c r="H9" s="332"/>
      <c r="I9" s="332"/>
      <c r="J9" s="332"/>
    </row>
    <row r="10" spans="1:20" s="126" customFormat="1" ht="42.95" customHeight="1">
      <c r="A10" s="125" t="s">
        <v>104</v>
      </c>
      <c r="B10" s="332" t="s">
        <v>108</v>
      </c>
      <c r="C10" s="332"/>
      <c r="D10" s="332"/>
      <c r="E10" s="332"/>
      <c r="F10" s="332"/>
      <c r="G10" s="332"/>
      <c r="H10" s="332"/>
      <c r="I10" s="332"/>
      <c r="J10" s="332"/>
      <c r="M10" s="127"/>
      <c r="N10" s="127"/>
      <c r="O10" s="127"/>
      <c r="P10" s="127"/>
      <c r="Q10" s="127"/>
      <c r="R10" s="127"/>
      <c r="S10" s="127"/>
      <c r="T10" s="127"/>
    </row>
    <row r="11" spans="1:20" s="130" customFormat="1" ht="17.649999999999999" customHeight="1">
      <c r="A11" s="128"/>
      <c r="B11" s="129"/>
      <c r="C11" s="129"/>
      <c r="D11" s="129"/>
      <c r="E11" s="129"/>
      <c r="F11" s="129"/>
      <c r="G11" s="129"/>
      <c r="H11" s="129"/>
      <c r="I11" s="129"/>
      <c r="J11" s="129"/>
      <c r="M11" s="131"/>
      <c r="N11" s="31"/>
      <c r="O11" s="31"/>
      <c r="P11" s="31"/>
      <c r="Q11" s="31"/>
      <c r="R11" s="31"/>
      <c r="S11" s="131"/>
      <c r="T11" s="31"/>
    </row>
    <row r="12" spans="1:20" ht="39.6" customHeight="1">
      <c r="C12" s="333" t="s">
        <v>146</v>
      </c>
      <c r="D12" s="333"/>
      <c r="E12" s="333"/>
      <c r="F12" s="333"/>
      <c r="G12" s="333"/>
      <c r="H12" s="333"/>
      <c r="I12" s="333"/>
      <c r="M12" s="130"/>
      <c r="N12" s="130"/>
      <c r="O12" s="130"/>
      <c r="P12" s="130"/>
      <c r="Q12" s="130"/>
      <c r="R12" s="130"/>
      <c r="S12" s="130"/>
      <c r="T12" s="130"/>
    </row>
    <row r="13" spans="1:20" ht="27.4" customHeight="1">
      <c r="C13" s="132" t="s">
        <v>106</v>
      </c>
      <c r="M13" s="130"/>
      <c r="N13" s="130"/>
      <c r="O13" s="130"/>
      <c r="P13" s="130"/>
      <c r="Q13" s="130"/>
      <c r="R13" s="130"/>
      <c r="S13" s="130"/>
      <c r="T13" s="130"/>
    </row>
    <row r="14" spans="1:20" ht="11.65" customHeight="1">
      <c r="C14" s="133"/>
      <c r="M14" s="130"/>
      <c r="N14" s="130"/>
      <c r="O14" s="130"/>
      <c r="P14" s="130"/>
      <c r="Q14" s="130"/>
      <c r="R14" s="130"/>
      <c r="S14" s="130"/>
      <c r="T14" s="130"/>
    </row>
    <row r="15" spans="1:20" ht="66.599999999999994" customHeight="1">
      <c r="C15" s="328" t="s">
        <v>107</v>
      </c>
      <c r="D15" s="328"/>
      <c r="E15" s="328"/>
      <c r="F15" s="328"/>
      <c r="G15" s="328"/>
      <c r="H15" s="328"/>
      <c r="I15" s="328"/>
      <c r="J15" s="328"/>
      <c r="M15" s="130"/>
      <c r="N15" s="130"/>
      <c r="O15" s="130"/>
      <c r="P15" s="130"/>
      <c r="Q15" s="130"/>
      <c r="R15" s="130"/>
      <c r="S15" s="130"/>
      <c r="T15" s="130"/>
    </row>
    <row r="16" spans="1:20" ht="84.6" customHeight="1">
      <c r="B16" s="134"/>
      <c r="C16" s="329" t="s">
        <v>152</v>
      </c>
      <c r="D16" s="329"/>
      <c r="E16" s="329"/>
      <c r="I16" s="130"/>
      <c r="J16" s="130"/>
      <c r="M16" s="330"/>
      <c r="N16" s="330"/>
      <c r="O16" s="330"/>
      <c r="P16" s="330"/>
      <c r="Q16" s="330"/>
      <c r="R16" s="135"/>
      <c r="S16" s="135"/>
      <c r="T16" s="135"/>
    </row>
    <row r="17" spans="2:10" ht="51" customHeight="1">
      <c r="B17" s="327" t="s">
        <v>147</v>
      </c>
      <c r="C17" s="327"/>
      <c r="D17" s="327"/>
      <c r="E17" s="327"/>
      <c r="F17" s="327"/>
      <c r="G17" s="327"/>
      <c r="H17" s="327"/>
      <c r="I17" s="327"/>
      <c r="J17" s="327"/>
    </row>
  </sheetData>
  <sheetProtection algorithmName="SHA-512" hashValue="gO0ZZ1BEzLZxweiAsGFgCQurVKv+2mjsMG98IgQoac8nA3yvZoktt3msD6VHSjUM9sEkZ7oKgm688Pa2+mBd6w==" saltValue="tb188kZlF/NnyygXd9RT/w==" spinCount="100000" sheet="1" objects="1" scenarios="1"/>
  <mergeCells count="11">
    <mergeCell ref="B17:J17"/>
    <mergeCell ref="C15:J15"/>
    <mergeCell ref="C16:E16"/>
    <mergeCell ref="M16:Q16"/>
    <mergeCell ref="A3:J3"/>
    <mergeCell ref="B6:J6"/>
    <mergeCell ref="B7:J7"/>
    <mergeCell ref="B8:J8"/>
    <mergeCell ref="B9:J9"/>
    <mergeCell ref="B10:J10"/>
    <mergeCell ref="C12:I12"/>
  </mergeCells>
  <hyperlinks>
    <hyperlink ref="C13" r:id="rId1" xr:uid="{00000000-0004-0000-0700-000000000000}"/>
  </hyperlink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3012CBA6831442AE20E89C06AD45E1" ma:contentTypeVersion="19" ma:contentTypeDescription="Create a new document." ma:contentTypeScope="" ma:versionID="7432ec98e3343c313fb354d1403504da">
  <xsd:schema xmlns:xsd="http://www.w3.org/2001/XMLSchema" xmlns:xs="http://www.w3.org/2001/XMLSchema" xmlns:p="http://schemas.microsoft.com/office/2006/metadata/properties" xmlns:ns2="97812ffb-8b37-484b-bbc4-86dbbd8aa982" xmlns:ns3="98c98598-82c9-4213-91af-2b8a4607704b" targetNamespace="http://schemas.microsoft.com/office/2006/metadata/properties" ma:root="true" ma:fieldsID="2b0529a522994de9d08b731be18e6716" ns2:_="" ns3:_="">
    <xsd:import namespace="97812ffb-8b37-484b-bbc4-86dbbd8aa982"/>
    <xsd:import namespace="98c98598-82c9-4213-91af-2b8a4607704b"/>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2:SharedWithUsers" minOccurs="0"/>
                <xsd:element ref="ns2:SharedWithDetails" minOccurs="0"/>
                <xsd:element ref="ns3:MediaServiceLocation" minOccurs="0"/>
                <xsd:element ref="ns3:lcf76f155ced4ddcb4097134ff3c332f" minOccurs="0"/>
                <xsd:element ref="ns2:TaxCatchAll" minOccurs="0"/>
                <xsd:element ref="ns3:siz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812ffb-8b37-484b-bbc4-86dbbd8aa98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71e74e85-dd42-4607-ae61-fc46e5bd336f}" ma:internalName="TaxCatchAll" ma:showField="CatchAllData" ma:web="97812ffb-8b37-484b-bbc4-86dbbd8aa98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8c98598-82c9-4213-91af-2b8a4607704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fc9b5fa0-cacf-448e-938d-8dacc2580d58" ma:termSetId="09814cd3-568e-fe90-9814-8d621ff8fb84" ma:anchorId="fba54fb3-c3e1-fe81-a776-ca4b69148c4d" ma:open="true" ma:isKeyword="false">
      <xsd:complexType>
        <xsd:sequence>
          <xsd:element ref="pc:Terms" minOccurs="0" maxOccurs="1"/>
        </xsd:sequence>
      </xsd:complexType>
    </xsd:element>
    <xsd:element name="size" ma:index="27" nillable="true" ma:displayName="size" ma:format="Dropdown" ma:internalName="size" ma:percentage="FALSE">
      <xsd:simpleType>
        <xsd:restriction base="dms:Number"/>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97812ffb-8b37-484b-bbc4-86dbbd8aa982">2STQE735QWUT-1575022087-412568</_dlc_DocId>
    <_dlc_DocIdUrl xmlns="97812ffb-8b37-484b-bbc4-86dbbd8aa982">
      <Url>https://thesmithfamily.sharepoint.com/sites/VIEW/_layouts/15/DocIdRedir.aspx?ID=2STQE735QWUT-1575022087-412568</Url>
      <Description>2STQE735QWUT-1575022087-412568</Description>
    </_dlc_DocIdUrl>
    <TaxCatchAll xmlns="97812ffb-8b37-484b-bbc4-86dbbd8aa982" xsi:nil="true"/>
    <lcf76f155ced4ddcb4097134ff3c332f xmlns="98c98598-82c9-4213-91af-2b8a4607704b">
      <Terms xmlns="http://schemas.microsoft.com/office/infopath/2007/PartnerControls"/>
    </lcf76f155ced4ddcb4097134ff3c332f>
    <size xmlns="98c98598-82c9-4213-91af-2b8a4607704b" xsi:nil="true"/>
  </documentManagement>
</p:properties>
</file>

<file path=customXml/itemProps1.xml><?xml version="1.0" encoding="utf-8"?>
<ds:datastoreItem xmlns:ds="http://schemas.openxmlformats.org/officeDocument/2006/customXml" ds:itemID="{B27E1C5F-C680-4C41-B8C5-15A910898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7812ffb-8b37-484b-bbc4-86dbbd8aa982"/>
    <ds:schemaRef ds:uri="98c98598-82c9-4213-91af-2b8a46077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AF843F-D964-4F0B-919E-A8913DE069A9}">
  <ds:schemaRefs>
    <ds:schemaRef ds:uri="http://schemas.microsoft.com/sharepoint/events"/>
  </ds:schemaRefs>
</ds:datastoreItem>
</file>

<file path=customXml/itemProps3.xml><?xml version="1.0" encoding="utf-8"?>
<ds:datastoreItem xmlns:ds="http://schemas.openxmlformats.org/officeDocument/2006/customXml" ds:itemID="{B48B1C91-8BA2-42ED-941D-62BC6C8574BD}">
  <ds:schemaRefs>
    <ds:schemaRef ds:uri="http://schemas.microsoft.com/sharepoint/v3/contenttype/forms"/>
  </ds:schemaRefs>
</ds:datastoreItem>
</file>

<file path=customXml/itemProps4.xml><?xml version="1.0" encoding="utf-8"?>
<ds:datastoreItem xmlns:ds="http://schemas.openxmlformats.org/officeDocument/2006/customXml" ds:itemID="{4F4A0802-EFCF-4191-A13A-5F8767F300AB}">
  <ds:schemaRefs>
    <ds:schemaRef ds:uri="http://schemas.openxmlformats.org/package/2006/metadata/core-properties"/>
    <ds:schemaRef ds:uri="http://purl.org/dc/terms/"/>
    <ds:schemaRef ds:uri="http://purl.org/dc/dcmitype/"/>
    <ds:schemaRef ds:uri="http://purl.org/dc/elements/1.1/"/>
    <ds:schemaRef ds:uri="http://schemas.microsoft.com/office/2006/documentManagement/types"/>
    <ds:schemaRef ds:uri="http://schemas.microsoft.com/office/infopath/2007/PartnerControls"/>
    <ds:schemaRef ds:uri="97812ffb-8b37-484b-bbc4-86dbbd8aa982"/>
    <ds:schemaRef ds:uri="98c98598-82c9-4213-91af-2b8a4607704b"/>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SAMPLE</vt:lpstr>
      <vt:lpstr>TERMINOLOGY</vt:lpstr>
      <vt:lpstr>Recording cheques</vt:lpstr>
      <vt:lpstr>COUNCILLOR DETAILS</vt:lpstr>
      <vt:lpstr>INCOME-EXPENDITURE</vt:lpstr>
      <vt:lpstr>INCOME-EXPENDITURE STATEMENT</vt:lpstr>
      <vt:lpstr>Submit for Annual Audit</vt:lpstr>
      <vt:lpstr>'COUNCILLOR DETAILS'!Print_Area</vt:lpstr>
      <vt:lpstr>'INCOME-EXPENDITURE'!Print_Area</vt:lpstr>
      <vt:lpstr>'INCOME-EXPENDITURE STATEMENT'!Print_Area</vt:lpstr>
      <vt:lpstr>INTRODUCTION!Print_Area</vt:lpstr>
      <vt:lpstr>'Recording cheques'!Print_Area</vt:lpstr>
      <vt:lpstr>SAMPLE!Print_Area</vt:lpstr>
      <vt:lpstr>'Submit for Annual Audit'!Print_Area</vt:lpstr>
      <vt:lpstr>TERMINOLOGY!Print_Area</vt:lpstr>
    </vt:vector>
  </TitlesOfParts>
  <Company>TSF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robertm</dc:creator>
  <cp:lastModifiedBy>Linda Custer</cp:lastModifiedBy>
  <cp:lastPrinted>2021-11-01T05:33:07Z</cp:lastPrinted>
  <dcterms:created xsi:type="dcterms:W3CDTF">2008-02-01T01:12:02Z</dcterms:created>
  <dcterms:modified xsi:type="dcterms:W3CDTF">2025-01-20T01:12:39Z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0x010100C83012CBA6831442AE20E89C06AD45E1</vt:lpwstr>
  </property>
  <property fmtid="{D5CDD505-2E9C-101B-9397-08002B2CF9AE}" pid="3" name="Order">
    <vt:r8>21476200</vt:r8>
  </property>
  <property fmtid="{D5CDD505-2E9C-101B-9397-08002B2CF9AE}" pid="4" name="_dlc_DocIdItemGuid">
    <vt:lpwstr>28d17e76-dc0e-4b0e-b8c8-698588930734</vt:lpwstr>
  </property>
  <property fmtid="{D5CDD505-2E9C-101B-9397-08002B2CF9AE}" pid="5" name="MediaServiceImageTags">
    <vt:lpwstr/>
  </property>
</Properties>
</file>