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thesmithfamily.sharepoint.com/sites/VIEW/Documents/AUDIT/Cashbook/Electronic Cashbook/2025/Councillor/"/>
    </mc:Choice>
  </mc:AlternateContent>
  <xr:revisionPtr revIDLastSave="149" documentId="11_56CB0250024068A93373E968BE7463CE1B073704" xr6:coauthVersionLast="47" xr6:coauthVersionMax="47" xr10:uidLastSave="{F8F9AAEC-DAE3-4D94-B2FF-C33672607D98}"/>
  <bookViews>
    <workbookView xWindow="28680" yWindow="-120" windowWidth="29040" windowHeight="15840" tabRatio="917" activeTab="6" xr2:uid="{00000000-000D-0000-FFFF-FFFF00000000}"/>
  </bookViews>
  <sheets>
    <sheet name="INTRODUCTION" sheetId="19" r:id="rId1"/>
    <sheet name="SAMPLE" sheetId="35" r:id="rId2"/>
    <sheet name="TERMINOLOGY" sheetId="32" r:id="rId3"/>
    <sheet name="Recording cheques" sheetId="37" r:id="rId4"/>
    <sheet name="COUNCILLOR DETAILS" sheetId="18" r:id="rId5"/>
    <sheet name="INCOME-EXPENDITURE" sheetId="31" r:id="rId6"/>
    <sheet name="INCOME-EXPENDITURE STATEMENT" sheetId="17" r:id="rId7"/>
    <sheet name="Submit for Annual Audit" sheetId="33" r:id="rId8"/>
  </sheets>
  <definedNames>
    <definedName name="_xlnm.Print_Area" localSheetId="4">'COUNCILLOR DETAILS'!$A$1:$G$15</definedName>
    <definedName name="_xlnm.Print_Area" localSheetId="5">'INCOME-EXPENDITURE'!$A$2:$L$71</definedName>
    <definedName name="_xlnm.Print_Area" localSheetId="6">'INCOME-EXPENDITURE STATEMENT'!$A$1:$E$91</definedName>
    <definedName name="_xlnm.Print_Area" localSheetId="0">INTRODUCTION!$A$1:$D$11</definedName>
    <definedName name="_xlnm.Print_Area" localSheetId="3">'Recording cheques'!$A$1:$P$31</definedName>
    <definedName name="_xlnm.Print_Area" localSheetId="1">SAMPLE!$A$1:$L$61</definedName>
    <definedName name="_xlnm.Print_Area" localSheetId="7">'Submit for Annual Audit'!$A$1:$J$17</definedName>
    <definedName name="_xlnm.Print_Area" localSheetId="2">TERMINOLOGY!$A$1:$P$13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31" l="1"/>
  <c r="D50" i="35"/>
  <c r="D48" i="35"/>
  <c r="E41" i="35"/>
  <c r="H39" i="35"/>
  <c r="D38" i="35"/>
  <c r="K37" i="35"/>
  <c r="K39" i="35" s="1"/>
  <c r="J37" i="35"/>
  <c r="J39" i="35" s="1"/>
  <c r="I37" i="35"/>
  <c r="I39" i="35" s="1"/>
  <c r="H37" i="35"/>
  <c r="G37" i="35"/>
  <c r="G39" i="35" s="1"/>
  <c r="F37" i="35"/>
  <c r="F39" i="35" s="1"/>
  <c r="E37" i="35"/>
  <c r="E39" i="35" s="1"/>
  <c r="D31" i="35"/>
  <c r="D30" i="35"/>
  <c r="D29" i="35"/>
  <c r="D28" i="35"/>
  <c r="D27" i="35"/>
  <c r="D26" i="35"/>
  <c r="D25" i="35"/>
  <c r="D24" i="35"/>
  <c r="D23" i="35"/>
  <c r="D21" i="35"/>
  <c r="K17" i="35"/>
  <c r="K19" i="35" s="1"/>
  <c r="J17" i="35"/>
  <c r="J19" i="35" s="1"/>
  <c r="I17" i="35"/>
  <c r="I19" i="35" s="1"/>
  <c r="H17" i="35"/>
  <c r="H19" i="35" s="1"/>
  <c r="G17" i="35"/>
  <c r="G19" i="35" s="1"/>
  <c r="F17" i="35"/>
  <c r="E17" i="35"/>
  <c r="E19" i="35" s="1"/>
  <c r="D10" i="35"/>
  <c r="D9" i="35"/>
  <c r="D8" i="35"/>
  <c r="D7" i="35"/>
  <c r="D6" i="35"/>
  <c r="D5" i="35"/>
  <c r="D3" i="35"/>
  <c r="D58" i="35" l="1"/>
  <c r="D17" i="35"/>
  <c r="D44" i="35"/>
  <c r="D19" i="35"/>
  <c r="F19" i="35"/>
  <c r="D37" i="35"/>
  <c r="D45" i="35" l="1"/>
  <c r="D46" i="35" s="1"/>
  <c r="D39" i="35"/>
  <c r="J47" i="31" l="1"/>
  <c r="I47" i="31"/>
  <c r="H47" i="31"/>
  <c r="G47" i="31"/>
  <c r="F47" i="31"/>
  <c r="K47" i="31"/>
  <c r="D46" i="31"/>
  <c r="D45" i="31"/>
  <c r="D44" i="31"/>
  <c r="D47" i="31" l="1"/>
  <c r="D38" i="31"/>
  <c r="D37" i="31"/>
  <c r="D21" i="31" l="1"/>
  <c r="D7" i="31"/>
  <c r="D8" i="31"/>
  <c r="D9" i="31"/>
  <c r="D10" i="31"/>
  <c r="D11" i="31"/>
  <c r="D12" i="31"/>
  <c r="D13" i="31"/>
  <c r="D14" i="31"/>
  <c r="D15" i="31"/>
  <c r="D16" i="31"/>
  <c r="D17" i="31"/>
  <c r="D18" i="31"/>
  <c r="D19" i="31"/>
  <c r="D20" i="31"/>
  <c r="D6" i="31"/>
  <c r="D5" i="31"/>
  <c r="B13" i="17"/>
  <c r="K22" i="31"/>
  <c r="C13" i="17" s="1"/>
  <c r="F22" i="31" l="1"/>
  <c r="G22" i="31"/>
  <c r="H22" i="31"/>
  <c r="I22" i="31"/>
  <c r="J22" i="31"/>
  <c r="E22" i="31"/>
  <c r="D22" i="31" l="1"/>
  <c r="D23" i="31" s="1"/>
  <c r="D18" i="17"/>
  <c r="B33" i="17" l="1"/>
  <c r="B4" i="17"/>
  <c r="D10" i="17" l="1"/>
  <c r="D11" i="17"/>
  <c r="D25" i="17"/>
  <c r="D24" i="17"/>
  <c r="D3" i="17"/>
  <c r="D32" i="17" s="1"/>
  <c r="D58" i="31"/>
  <c r="D67" i="31" l="1"/>
  <c r="D26" i="17"/>
  <c r="D27" i="17" s="1"/>
  <c r="J49" i="31" l="1"/>
  <c r="J24" i="31"/>
  <c r="J3" i="31"/>
  <c r="D13" i="17"/>
  <c r="D12" i="17"/>
  <c r="D9" i="17"/>
  <c r="D8" i="17"/>
  <c r="D7" i="17"/>
  <c r="B12" i="17"/>
  <c r="B11" i="17"/>
  <c r="B10" i="17"/>
  <c r="B9" i="17"/>
  <c r="B8" i="17"/>
  <c r="B7" i="17"/>
  <c r="D35" i="31"/>
  <c r="D34" i="31"/>
  <c r="D33" i="31"/>
  <c r="D32" i="31"/>
  <c r="D31" i="31"/>
  <c r="D28" i="31"/>
  <c r="D27" i="31"/>
  <c r="D26" i="31"/>
  <c r="D29" i="31"/>
  <c r="D30" i="31"/>
  <c r="D36" i="31"/>
  <c r="D39" i="31"/>
  <c r="D40" i="31"/>
  <c r="D41" i="31"/>
  <c r="D42" i="31"/>
  <c r="D43" i="31"/>
  <c r="E49" i="31"/>
  <c r="E13" i="17"/>
  <c r="E12" i="17"/>
  <c r="E11" i="17"/>
  <c r="E10" i="17"/>
  <c r="E9" i="17"/>
  <c r="D24" i="31"/>
  <c r="D3" i="31"/>
  <c r="D48" i="31" l="1"/>
  <c r="E7" i="17"/>
  <c r="C7" i="17" l="1"/>
  <c r="C9" i="17"/>
  <c r="C11" i="17"/>
  <c r="C12" i="17"/>
  <c r="C10" i="17"/>
  <c r="C8" i="17"/>
  <c r="C14" i="17" l="1"/>
  <c r="D19" i="17" s="1"/>
  <c r="D52" i="31"/>
  <c r="D34" i="17" l="1"/>
  <c r="D53" i="31"/>
  <c r="E8" i="17"/>
  <c r="E14" i="17" s="1"/>
  <c r="D20" i="17" s="1"/>
  <c r="D21" i="17" s="1"/>
  <c r="D54" i="31" l="1"/>
  <c r="D69" i="31" s="1"/>
  <c r="D30" i="17"/>
  <c r="E91" i="17"/>
  <c r="D62" i="17"/>
</calcChain>
</file>

<file path=xl/sharedStrings.xml><?xml version="1.0" encoding="utf-8"?>
<sst xmlns="http://schemas.openxmlformats.org/spreadsheetml/2006/main" count="226" uniqueCount="157">
  <si>
    <t>INCOME</t>
  </si>
  <si>
    <t>TOTAL FOR MONTH</t>
  </si>
  <si>
    <r>
      <t xml:space="preserve">BROUGHT FORWARD </t>
    </r>
    <r>
      <rPr>
        <b/>
        <sz val="8"/>
        <rFont val="Verdana"/>
        <family val="2"/>
      </rPr>
      <t>(from last month)</t>
    </r>
  </si>
  <si>
    <r>
      <t xml:space="preserve">BROUGHT FORWARD </t>
    </r>
    <r>
      <rPr>
        <b/>
        <sz val="7"/>
        <rFont val="Verdana"/>
        <family val="2"/>
      </rPr>
      <t>(from last month)</t>
    </r>
  </si>
  <si>
    <t>PROGRESSIVE TOTAL</t>
  </si>
  <si>
    <t>EXPENDITURE</t>
  </si>
  <si>
    <t>CASHBOOK</t>
  </si>
  <si>
    <t>Opening Balance</t>
  </si>
  <si>
    <t>Plus Income Received</t>
  </si>
  <si>
    <t>Less Expenses Incurred</t>
  </si>
  <si>
    <t>BANK STATEMENT</t>
  </si>
  <si>
    <t>Plus Outstanding Deposits</t>
  </si>
  <si>
    <t>Balance per Cash Book *</t>
  </si>
  <si>
    <t>* These totals must be the same</t>
  </si>
  <si>
    <t>[cheque number]</t>
  </si>
  <si>
    <t>INCOME AND EXPENDITURE STATEMENT</t>
  </si>
  <si>
    <t xml:space="preserve">FOR THE YEAR ENDED </t>
  </si>
  <si>
    <t>TOTAL</t>
  </si>
  <si>
    <t>TOTAL INCOME</t>
  </si>
  <si>
    <t>TOTAL EXPENDITURE</t>
  </si>
  <si>
    <t>YEAR:</t>
  </si>
  <si>
    <t>Address:</t>
  </si>
  <si>
    <t>Telephone:</t>
  </si>
  <si>
    <t>Please fill in details:</t>
  </si>
  <si>
    <t>Interest</t>
  </si>
  <si>
    <t>Bank Charges</t>
  </si>
  <si>
    <t>Bus Lines</t>
  </si>
  <si>
    <t>SAMPLE</t>
  </si>
  <si>
    <t>OTHERS</t>
  </si>
  <si>
    <t>DATE</t>
  </si>
  <si>
    <t>DETAILS</t>
  </si>
  <si>
    <t>TOTAL BANKED</t>
  </si>
  <si>
    <t>FUNCTIONS</t>
  </si>
  <si>
    <t>RAFFLES</t>
  </si>
  <si>
    <t>LEARNING FOR LIFE</t>
  </si>
  <si>
    <t>COMMENTS</t>
  </si>
  <si>
    <t>CHEQUE TOTAL</t>
  </si>
  <si>
    <t>MEALS</t>
  </si>
  <si>
    <t>MEMBERS SUBS/     JOINING FEES</t>
  </si>
  <si>
    <t>February Bus Trip</t>
  </si>
  <si>
    <t>B/S 27</t>
  </si>
  <si>
    <t>The Smith Family</t>
  </si>
  <si>
    <t>PAYEE</t>
  </si>
  <si>
    <t>Difference (Total Bank/Breakup)</t>
  </si>
  <si>
    <t>DONATIONS, including members subs</t>
  </si>
  <si>
    <t>INCOME FOR MONTH:</t>
  </si>
  <si>
    <t>EXPENDITURE FOR MONTH:</t>
  </si>
  <si>
    <t>BANK RECONCILIATION FOR MONTH:</t>
  </si>
  <si>
    <t>JOINING FEES</t>
  </si>
  <si>
    <t xml:space="preserve">2 new members </t>
  </si>
  <si>
    <t>MEMBERS SUBS/
JOINING FEES</t>
  </si>
  <si>
    <t>Recorded in the Cashbook but not showing on the statement.</t>
  </si>
  <si>
    <r>
      <rPr>
        <sz val="10"/>
        <rFont val="Verdana"/>
        <family val="2"/>
      </rPr>
      <t>from</t>
    </r>
    <r>
      <rPr>
        <b/>
        <sz val="11"/>
        <color indexed="21"/>
        <rFont val="Verdana"/>
        <family val="2"/>
      </rPr>
      <t xml:space="preserve"> 1 January </t>
    </r>
    <r>
      <rPr>
        <sz val="10"/>
        <rFont val="Verdana"/>
        <family val="2"/>
      </rPr>
      <t>to</t>
    </r>
    <r>
      <rPr>
        <b/>
        <sz val="11"/>
        <color indexed="21"/>
        <rFont val="Verdana"/>
        <family val="2"/>
      </rPr>
      <t xml:space="preserve"> 31 December</t>
    </r>
  </si>
  <si>
    <t>Terminology to understand</t>
  </si>
  <si>
    <r>
      <t xml:space="preserve">Brought Forward </t>
    </r>
    <r>
      <rPr>
        <sz val="16"/>
        <color indexed="8"/>
        <rFont val="Calibri"/>
        <family val="2"/>
      </rPr>
      <t xml:space="preserve">is a Progressive Total from the previous month.  </t>
    </r>
  </si>
  <si>
    <r>
      <t xml:space="preserve">Progressive Total </t>
    </r>
    <r>
      <rPr>
        <sz val="16"/>
        <color indexed="8"/>
        <rFont val="Calibri"/>
        <family val="2"/>
      </rPr>
      <t>is a YTD (year to date) total of Income/Expenditure.</t>
    </r>
  </si>
  <si>
    <r>
      <t xml:space="preserve">Unpresented Cheques </t>
    </r>
    <r>
      <rPr>
        <sz val="16"/>
        <color indexed="8"/>
        <rFont val="Calibri"/>
        <family val="2"/>
      </rPr>
      <t>– cheques recorded in the Cashbook but not yet showing on the Bank Statement.</t>
    </r>
  </si>
  <si>
    <r>
      <t xml:space="preserve">Income </t>
    </r>
    <r>
      <rPr>
        <sz val="16"/>
        <color indexed="8"/>
        <rFont val="Calibri"/>
        <family val="2"/>
      </rPr>
      <t xml:space="preserve">is all money coming to the Club bank account from monthly meals, functions, raffles, annual subscriptions, joining fee, </t>
    </r>
    <r>
      <rPr>
        <i/>
        <sz val="16"/>
        <color indexed="8"/>
        <rFont val="Calibri"/>
        <family val="2"/>
      </rPr>
      <t>LfL,</t>
    </r>
    <r>
      <rPr>
        <sz val="16"/>
        <color indexed="8"/>
        <rFont val="Calibri"/>
        <family val="2"/>
      </rPr>
      <t>donations</t>
    </r>
    <r>
      <rPr>
        <i/>
        <sz val="16"/>
        <color indexed="8"/>
        <rFont val="Calibri"/>
        <family val="2"/>
      </rPr>
      <t xml:space="preserve">, </t>
    </r>
    <r>
      <rPr>
        <sz val="16"/>
        <color indexed="8"/>
        <rFont val="Calibri"/>
        <family val="2"/>
      </rPr>
      <t>merchandise</t>
    </r>
    <r>
      <rPr>
        <i/>
        <sz val="16"/>
        <color indexed="8"/>
        <rFont val="Calibri"/>
        <family val="2"/>
      </rPr>
      <t xml:space="preserve"> </t>
    </r>
    <r>
      <rPr>
        <sz val="16"/>
        <color indexed="8"/>
        <rFont val="Calibri"/>
        <family val="2"/>
      </rPr>
      <t>and others.</t>
    </r>
  </si>
  <si>
    <r>
      <t xml:space="preserve">Expenditure </t>
    </r>
    <r>
      <rPr>
        <sz val="16"/>
        <color indexed="8"/>
        <rFont val="Calibri"/>
        <family val="2"/>
      </rPr>
      <t xml:space="preserve">is all payments made from the Club bank account for meals, functions, raffles, donations, joining fee, </t>
    </r>
    <r>
      <rPr>
        <i/>
        <sz val="16"/>
        <color indexed="8"/>
        <rFont val="Calibri"/>
        <family val="2"/>
      </rPr>
      <t>LfL</t>
    </r>
    <r>
      <rPr>
        <sz val="16"/>
        <color indexed="8"/>
        <rFont val="Calibri"/>
        <family val="2"/>
      </rPr>
      <t>, merchandise, other goods and services.</t>
    </r>
  </si>
  <si>
    <r>
      <t xml:space="preserve">Outstanding Deposits </t>
    </r>
    <r>
      <rPr>
        <sz val="16"/>
        <color indexed="8"/>
        <rFont val="Calibri"/>
        <family val="2"/>
      </rPr>
      <t>– deposits recorded in the Cashbook but not yet showing on the Bank Statement.</t>
    </r>
  </si>
  <si>
    <t>cheque number #</t>
  </si>
  <si>
    <t xml:space="preserve">Bus trip </t>
  </si>
  <si>
    <t>Meals</t>
  </si>
  <si>
    <t>Joining Fee</t>
  </si>
  <si>
    <t>General donation</t>
  </si>
  <si>
    <t>40 members subs</t>
  </si>
  <si>
    <t>VIEW merchandise</t>
  </si>
  <si>
    <t>Joining Fee - Helen Smith</t>
  </si>
  <si>
    <t>54 members x $25</t>
  </si>
  <si>
    <t>CHEQUE NUMBER/EFT RECEIPT NUMBER</t>
  </si>
  <si>
    <t>RECEIPT NUMBER/
DIRECT DEPOSIT REFERENCE</t>
  </si>
  <si>
    <t>Merchandise order for Betty Smith</t>
  </si>
  <si>
    <t>VIEW merchandise - stock order</t>
  </si>
  <si>
    <t>Merchandise - Tax Invoice#001</t>
  </si>
  <si>
    <t>Cashbook Closing Balance *</t>
  </si>
  <si>
    <t>Difference Cheque (Total/Breakup)</t>
  </si>
  <si>
    <t>Raffle proceeds</t>
  </si>
  <si>
    <t>Meeting venue</t>
  </si>
  <si>
    <t>Bus trip</t>
  </si>
  <si>
    <t>Less Total Unpresented Cheques</t>
  </si>
  <si>
    <t>Bank Statement Closing Balance</t>
  </si>
  <si>
    <t>Less Total Unpresented Cheques:</t>
  </si>
  <si>
    <t>Total Bank Balance*</t>
  </si>
  <si>
    <t xml:space="preserve">BANK RECONCILIATION FOR THE YEAR ENDED </t>
  </si>
  <si>
    <t>BANK STATEMENT as at 31 December</t>
  </si>
  <si>
    <t>Plus Total Income Received</t>
  </si>
  <si>
    <t>Less Total Expenses Incurred</t>
  </si>
  <si>
    <r>
      <t>!</t>
    </r>
    <r>
      <rPr>
        <sz val="12"/>
        <color rgb="FFC00000"/>
        <rFont val="Verdana"/>
        <family val="2"/>
      </rPr>
      <t xml:space="preserve"> This figure should be the same as the Cashbook Closing Balance for the reconciliation above.</t>
    </r>
  </si>
  <si>
    <t xml:space="preserve">Sample pages are provided for assistance. </t>
  </si>
  <si>
    <t xml:space="preserve">Finally, the Income &amp; Expenditure Statement for the year ended automatically populates data you entered and reconciles your Cashbook for a year. </t>
  </si>
  <si>
    <t xml:space="preserve">All formulas across all pages of this Cashbook are protected from being deleted. </t>
  </si>
  <si>
    <r>
      <t>Stale Cheque</t>
    </r>
    <r>
      <rPr>
        <sz val="16"/>
        <rFont val="Calibri"/>
        <family val="2"/>
        <scheme val="minor"/>
      </rPr>
      <t xml:space="preserve"> – an unpresented cheque becomes a “stale cheque” when it is over 12 months old.</t>
    </r>
  </si>
  <si>
    <t>Cashbook Closing Balance</t>
  </si>
  <si>
    <t>ANNUAL REPORT:</t>
  </si>
  <si>
    <t>GO TO NEXT PAGE -&gt;</t>
  </si>
  <si>
    <t>VIEW COUNCILLOR DETAILS</t>
  </si>
  <si>
    <t>Area/Zone:</t>
  </si>
  <si>
    <t>Councillor's Name:</t>
  </si>
  <si>
    <t>TOTAL FOR YEAR</t>
  </si>
  <si>
    <t>INCOME FOR YEAR:</t>
  </si>
  <si>
    <t>EXPENDITURE FOR YEAR:</t>
  </si>
  <si>
    <t>DONATIONS</t>
  </si>
  <si>
    <t>Each month has three sheets for recording income, expenditure, and for reconciling these records with bank statements. Cumulative totals are automatically tracked and carried forward. In the bank reconciliation section, total income and expenditure for the month is automatically populated from the data you have entered.</t>
  </si>
  <si>
    <t>Before submitting this Cashbook for VIEW Annual Audit please ensure that:</t>
  </si>
  <si>
    <t>o</t>
  </si>
  <si>
    <t>All transactions are recorded and monthly Income &amp; Expenditure reconciled with monthly Bank Statements</t>
  </si>
  <si>
    <t>view@thesmithfamily.com.au</t>
  </si>
  <si>
    <r>
      <t xml:space="preserve">Monthly Bank Statements </t>
    </r>
    <r>
      <rPr>
        <u/>
        <sz val="12"/>
        <color rgb="FF000000"/>
        <rFont val="Arial"/>
        <family val="2"/>
      </rPr>
      <t>(from 1 January to 31 December)</t>
    </r>
    <r>
      <rPr>
        <sz val="12"/>
        <color rgb="FF000000"/>
        <rFont val="Arial"/>
        <family val="2"/>
      </rPr>
      <t>, receipts, invoices, butts, any financial documents and completed Checklist</t>
    </r>
    <r>
      <rPr>
        <b/>
        <sz val="12"/>
        <color rgb="FF000000"/>
        <rFont val="Arial"/>
        <family val="2"/>
      </rPr>
      <t xml:space="preserve"> MUST be posted by either an EXPRESS Post or REGISTERED envelope to </t>
    </r>
  </si>
  <si>
    <t>Income &amp; Expenditure Statement for the year is reconciled</t>
  </si>
  <si>
    <t>All pages, including "Councillors Details" are completed</t>
  </si>
  <si>
    <t>How to record cancelled cheque/s in Cashbook?</t>
  </si>
  <si>
    <t>How to record unpresented cheque/s?</t>
  </si>
  <si>
    <t>54 members meal</t>
  </si>
  <si>
    <r>
      <rPr>
        <b/>
        <i/>
        <sz val="11"/>
        <rFont val="Verdana"/>
        <family val="2"/>
      </rPr>
      <t>Stale cheque</t>
    </r>
    <r>
      <rPr>
        <b/>
        <i/>
        <sz val="11"/>
        <color rgb="FFFF0000"/>
        <rFont val="Verdana"/>
        <family val="2"/>
      </rPr>
      <t xml:space="preserve"> (enter a negative amount)</t>
    </r>
    <r>
      <rPr>
        <i/>
        <sz val="11"/>
        <rFont val="Verdana"/>
        <family val="2"/>
      </rPr>
      <t xml:space="preserve">
(an unpresented cheque over 12 months old)</t>
    </r>
  </si>
  <si>
    <r>
      <rPr>
        <b/>
        <i/>
        <sz val="11"/>
        <rFont val="Verdana"/>
        <family val="2"/>
      </rPr>
      <t xml:space="preserve">Stale cheque </t>
    </r>
    <r>
      <rPr>
        <b/>
        <i/>
        <sz val="11"/>
        <color rgb="FFFF0000"/>
        <rFont val="Verdana"/>
        <family val="2"/>
      </rPr>
      <t>(enter a negative amount)</t>
    </r>
    <r>
      <rPr>
        <i/>
        <sz val="11"/>
        <rFont val="Verdana"/>
        <family val="2"/>
      </rPr>
      <t xml:space="preserve">
(an unpresented cheque over 12 months old)</t>
    </r>
  </si>
  <si>
    <r>
      <t xml:space="preserve">Councillor must complete </t>
    </r>
    <r>
      <rPr>
        <b/>
        <u/>
        <sz val="14"/>
        <rFont val="Verdana"/>
        <family val="2"/>
      </rPr>
      <t>all pages of this Cashbook</t>
    </r>
    <r>
      <rPr>
        <b/>
        <sz val="14"/>
        <rFont val="Verdana"/>
        <family val="2"/>
      </rPr>
      <t xml:space="preserve">.  
Submit this Cashbook for VIEW annual audit (when requested) electronically by emailing it to National Office at </t>
    </r>
    <r>
      <rPr>
        <b/>
        <u/>
        <sz val="14"/>
        <color rgb="FF0070C0"/>
        <rFont val="Verdana"/>
        <family val="2"/>
      </rPr>
      <t>view@thesmithfamily.com.au</t>
    </r>
    <r>
      <rPr>
        <b/>
        <sz val="14"/>
        <rFont val="Verdana"/>
        <family val="2"/>
      </rPr>
      <t xml:space="preserve">. </t>
    </r>
    <r>
      <rPr>
        <sz val="14"/>
        <rFont val="Verdana"/>
        <family val="2"/>
      </rPr>
      <t xml:space="preserve">Monthly Bank Statements, receipts and butts must be posted to National Office.
</t>
    </r>
  </si>
  <si>
    <t xml:space="preserve">Monthly and annual reports are automatically created based on the data you entered, which can be used by the Councillor for reporting purposes.
</t>
  </si>
  <si>
    <r>
      <t xml:space="preserve">If you cancel a cheque, please </t>
    </r>
    <r>
      <rPr>
        <b/>
        <sz val="12"/>
        <rFont val="Arial"/>
        <family val="2"/>
      </rPr>
      <t>record the cheque number and a negative amount (-$100.00) in Expenditure</t>
    </r>
    <r>
      <rPr>
        <sz val="12"/>
        <rFont val="Arial"/>
        <family val="2"/>
      </rPr>
      <t xml:space="preserve"> in the month you cancelled it. 
Any cheque unpresented for over 12 months should be recorded as a Stale Cheque in December. </t>
    </r>
  </si>
  <si>
    <t>Bank interest</t>
  </si>
  <si>
    <r>
      <t xml:space="preserve">List any unpresented cheque </t>
    </r>
    <r>
      <rPr>
        <b/>
        <u/>
        <sz val="12"/>
        <rFont val="Verdana"/>
        <family val="2"/>
      </rPr>
      <t>(except "Stale cheque")</t>
    </r>
    <r>
      <rPr>
        <sz val="12"/>
        <rFont val="Verdana"/>
        <family val="2"/>
      </rPr>
      <t xml:space="preserve"> numbers and amounts of those recorded in the Cashbook but not yet showing on the bank statement.
</t>
    </r>
    <r>
      <rPr>
        <b/>
        <sz val="14"/>
        <color rgb="FF007A87"/>
        <rFont val="Verdana"/>
        <family val="2"/>
      </rPr>
      <t xml:space="preserve">Ensure this unpresented cheque is carried forward until the cheque is presented.
</t>
    </r>
  </si>
  <si>
    <t>Cheque #/ Payee/Date</t>
  </si>
  <si>
    <t>815424</t>
  </si>
  <si>
    <t>815425</t>
  </si>
  <si>
    <t>815426</t>
  </si>
  <si>
    <t>815427-815431</t>
  </si>
  <si>
    <t>815428</t>
  </si>
  <si>
    <t>000234</t>
  </si>
  <si>
    <t>000235</t>
  </si>
  <si>
    <t>000236</t>
  </si>
  <si>
    <t>000237</t>
  </si>
  <si>
    <t>000238</t>
  </si>
  <si>
    <t>000239</t>
  </si>
  <si>
    <t>000240</t>
  </si>
  <si>
    <t>000233</t>
  </si>
  <si>
    <t>cancelled cheque - Joining fee Liz Murray</t>
  </si>
  <si>
    <t>#000239</t>
  </si>
  <si>
    <t>How to record cheque/s?</t>
  </si>
  <si>
    <t xml:space="preserve">Please ensure that the cheque/s are recorded in the month that they are written rather than in the month they are presented at the bank, and carried forward as unpresented where necessary. </t>
  </si>
  <si>
    <r>
      <t xml:space="preserve">Unpresented Cheques are the cheques recorded in your Club’s Cashbook but not yet showing on your Club’s Bank Statement. Cheque/s must be recorded in Cashbook on </t>
    </r>
    <r>
      <rPr>
        <b/>
        <sz val="12"/>
        <rFont val="Arial"/>
        <family val="2"/>
      </rPr>
      <t xml:space="preserve">Expenditure page </t>
    </r>
    <r>
      <rPr>
        <b/>
        <u/>
        <sz val="12"/>
        <rFont val="Arial"/>
        <family val="2"/>
      </rPr>
      <t>only once in the month/s when written</t>
    </r>
    <r>
      <rPr>
        <sz val="12"/>
        <rFont val="Arial"/>
        <family val="2"/>
      </rPr>
      <t xml:space="preserve">.  </t>
    </r>
  </si>
  <si>
    <r>
      <rPr>
        <b/>
        <i/>
        <u/>
        <sz val="12"/>
        <color rgb="FF002060"/>
        <rFont val="Arial"/>
        <family val="2"/>
      </rPr>
      <t>For example:</t>
    </r>
    <r>
      <rPr>
        <i/>
        <sz val="12"/>
        <color rgb="FF002060"/>
        <rFont val="Arial"/>
        <family val="2"/>
      </rPr>
      <t xml:space="preserve"> in April you have sent a cheque for $100 to The Smith Family and recorded it in your Cashbook on the Expenditure page however the cheque has not been presented in April. When reconciling VIEW Cashbook with Bank Statement for April you would need to record “Bank Statement Closing Balance” and list the unpresented cheque/s in the Bank Statement section. 
</t>
    </r>
    <r>
      <rPr>
        <b/>
        <sz val="12"/>
        <color rgb="FF002060"/>
        <rFont val="Arial"/>
        <family val="2"/>
      </rPr>
      <t xml:space="preserve">Ensure this unpresented cheque is carried forward until the cheque is presented. </t>
    </r>
    <r>
      <rPr>
        <u/>
        <sz val="12"/>
        <color rgb="FF002060"/>
        <rFont val="Arial"/>
        <family val="2"/>
      </rPr>
      <t>Please note:</t>
    </r>
    <r>
      <rPr>
        <sz val="12"/>
        <color rgb="FF002060"/>
        <rFont val="Arial"/>
        <family val="2"/>
      </rPr>
      <t xml:space="preserve"> There is no need to further record this cheque on presentation. </t>
    </r>
    <r>
      <rPr>
        <i/>
        <sz val="12"/>
        <color rgb="FF002060"/>
        <rFont val="Arial"/>
        <family val="2"/>
      </rPr>
      <t xml:space="preserve">
</t>
    </r>
  </si>
  <si>
    <t>This is the electronic version of the VIEW Cashbook for use in recording the activity of VIEW accounts. The book is divided up into sheets (for instance, this sheet is called "INTRODUCTION").</t>
  </si>
  <si>
    <t>CHEQUE/EFT TOTAL</t>
  </si>
  <si>
    <r>
      <t>*</t>
    </r>
    <r>
      <rPr>
        <sz val="10"/>
        <rFont val="Verdana"/>
        <family val="2"/>
      </rPr>
      <t xml:space="preserve">Variance </t>
    </r>
    <r>
      <rPr>
        <b/>
        <sz val="10"/>
        <rFont val="Verdana"/>
        <family val="2"/>
      </rPr>
      <t>Cashbook Closing Balance</t>
    </r>
    <r>
      <rPr>
        <sz val="10"/>
        <rFont val="Verdana"/>
        <family val="2"/>
      </rPr>
      <t xml:space="preserve"> to 
</t>
    </r>
    <r>
      <rPr>
        <b/>
        <sz val="10"/>
        <rFont val="Verdana"/>
        <family val="2"/>
      </rPr>
      <t>Total Bank Balance</t>
    </r>
  </si>
  <si>
    <r>
      <t xml:space="preserve">Cashbook Closing Balance and Total Bank Balance must be the same. </t>
    </r>
    <r>
      <rPr>
        <b/>
        <sz val="10"/>
        <rFont val="Verdana"/>
        <family val="2"/>
      </rPr>
      <t>If the reconciliation is correct this amount will be $0.</t>
    </r>
  </si>
  <si>
    <r>
      <t xml:space="preserve">Opening Balance </t>
    </r>
    <r>
      <rPr>
        <sz val="9"/>
        <rFont val="Verdana"/>
        <family val="2"/>
      </rPr>
      <t>(as at January 2023)</t>
    </r>
  </si>
  <si>
    <t>*Variance Cashbook Closing Balance to Total Bank Balance:</t>
  </si>
  <si>
    <r>
      <t xml:space="preserve">To submit your electronic Cashbook please email this file (in </t>
    </r>
    <r>
      <rPr>
        <b/>
        <sz val="14"/>
        <color rgb="FFC00000"/>
        <rFont val="Arial"/>
        <family val="2"/>
      </rPr>
      <t>Excel</t>
    </r>
    <r>
      <rPr>
        <sz val="14"/>
        <color rgb="FFC00000"/>
        <rFont val="Arial"/>
        <family val="2"/>
      </rPr>
      <t>* format) to</t>
    </r>
  </si>
  <si>
    <r>
      <rPr>
        <b/>
        <sz val="12"/>
        <color rgb="FF0070C0"/>
        <rFont val="Arial"/>
        <family val="2"/>
      </rPr>
      <t>*</t>
    </r>
    <r>
      <rPr>
        <sz val="10"/>
        <color rgb="FF0070C0"/>
        <rFont val="Arial"/>
        <family val="2"/>
      </rPr>
      <t>If you are using this file in any other software other than Microsoft Excel, please ensure that this file is saved and sent in Excel format. To save the file in Excel format please go to "Save As" → select file format Excel Workbook (.xlsx) from the dropdown menu  → click "Save".</t>
    </r>
  </si>
  <si>
    <r>
      <t>!</t>
    </r>
    <r>
      <rPr>
        <sz val="12"/>
        <rFont val="Verdana"/>
        <family val="2"/>
      </rPr>
      <t xml:space="preserve"> Please enter the closing bank balance as at 31 December 2024.</t>
    </r>
  </si>
  <si>
    <t>VIEW Annual Audit 2024</t>
  </si>
  <si>
    <r>
      <t>The financial books of each Club/Area/Zone (VIEW Cashbook - electronic or hard copy), together with the monthly bank statements and all supporting documentation such as invoices and receipts, etc.</t>
    </r>
    <r>
      <rPr>
        <b/>
        <sz val="12"/>
        <rFont val="Arial"/>
        <family val="2"/>
      </rPr>
      <t xml:space="preserve"> are audited by The Smith Family finance team shortly after the end of each year and subsequently audited by their external auditor.</t>
    </r>
    <r>
      <rPr>
        <sz val="12"/>
        <rFont val="Arial"/>
        <family val="2"/>
      </rPr>
      <t xml:space="preserve"> 
Each Club/Area/Zone will receive a “Cashbook request for audit” letter in January 2025.</t>
    </r>
  </si>
  <si>
    <t>The January 2024 Cashbook Opening Balance is matched with December 2023 Cashbook Closing Balance</t>
  </si>
  <si>
    <t>All unpresented cheque/s as at 31 December 2024 are listed</t>
  </si>
  <si>
    <t>The Accountant, 
The Smith Family 
GPO Box 5348, SYDNEY NSW 2001.</t>
  </si>
  <si>
    <r>
      <t xml:space="preserve">VIEW COUNCILLOR ELECTRONIC CASHBOOK </t>
    </r>
    <r>
      <rPr>
        <b/>
        <sz val="36"/>
        <color rgb="FF007A87"/>
        <rFont val="Verdana"/>
        <family val="2"/>
      </rPr>
      <t>2025</t>
    </r>
  </si>
  <si>
    <r>
      <rPr>
        <sz val="16"/>
        <color rgb="FFC00000"/>
        <rFont val="Verdana"/>
        <family val="2"/>
      </rPr>
      <t>!</t>
    </r>
    <r>
      <rPr>
        <sz val="12"/>
        <rFont val="Verdana"/>
        <family val="2"/>
      </rPr>
      <t xml:space="preserve">  Please enter Cashbook Closing Balance as at 31 December 2024.</t>
    </r>
  </si>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</sst>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quot;$&quot;#,##0.00"/>
    <numFmt numFmtId="165" formatCode="d/m"/>
    <numFmt numFmtId="166" formatCode="0.00_ ;[Red]\-0.00\ "/>
    <numFmt numFmtId="167" formatCode="000000"/>
  </numFmts>
  <fonts count="89">
    <font>
      <sz val="10"/>
      <name val="Arial"/>
    </font>
    <font>
      <sz val="10"/>
      <name val="Arial"/>
      <family val="2"/>
    </font>
    <font>
      <sz val="8"/>
      <name val="Arial"/>
      <family val="2"/>
    </font>
    <font>
      <sz val="10"/>
      <name val="Verdana"/>
      <family val="2"/>
    </font>
    <font>
      <b/>
      <sz val="10"/>
      <name val="Verdana"/>
      <family val="2"/>
    </font>
    <font>
      <sz val="14"/>
      <name val="Verdana"/>
      <family val="2"/>
    </font>
    <font>
      <b/>
      <sz val="14"/>
      <name val="Verdana"/>
      <family val="2"/>
    </font>
    <font>
      <b/>
      <sz val="8"/>
      <name val="Verdana"/>
      <family val="2"/>
    </font>
    <font>
      <b/>
      <sz val="7"/>
      <name val="Verdana"/>
      <family val="2"/>
    </font>
    <font>
      <b/>
      <sz val="18"/>
      <name val="Verdana"/>
      <family val="2"/>
    </font>
    <font>
      <b/>
      <sz val="12"/>
      <name val="Verdana"/>
      <family val="2"/>
    </font>
    <font>
      <sz val="8"/>
      <name val="Verdana"/>
      <family val="2"/>
    </font>
    <font>
      <sz val="10"/>
      <name val="Segoe Print"/>
    </font>
    <font>
      <sz val="10"/>
      <name val="Segoe Script"/>
      <family val="2"/>
    </font>
    <font>
      <i/>
      <sz val="10"/>
      <name val="Segoe Script"/>
      <family val="2"/>
    </font>
    <font>
      <b/>
      <sz val="12"/>
      <color indexed="60"/>
      <name val="Verdana"/>
      <family val="2"/>
    </font>
    <font>
      <i/>
      <u/>
      <sz val="12"/>
      <name val="Verdana"/>
      <family val="2"/>
    </font>
    <font>
      <b/>
      <sz val="20"/>
      <name val="Verdana"/>
      <family val="2"/>
    </font>
    <font>
      <b/>
      <sz val="11"/>
      <color indexed="21"/>
      <name val="Verdana"/>
      <family val="2"/>
    </font>
    <font>
      <i/>
      <sz val="10"/>
      <name val="Verdana"/>
      <family val="2"/>
    </font>
    <font>
      <sz val="16"/>
      <color indexed="8"/>
      <name val="Calibri"/>
      <family val="2"/>
    </font>
    <font>
      <i/>
      <sz val="16"/>
      <color indexed="8"/>
      <name val="Calibri"/>
      <family val="2"/>
    </font>
    <font>
      <b/>
      <sz val="12"/>
      <color theme="0" tint="-0.249977111117893"/>
      <name val="Verdana"/>
      <family val="2"/>
    </font>
    <font>
      <sz val="10"/>
      <color theme="0" tint="-0.499984740745262"/>
      <name val="Verdana"/>
      <family val="2"/>
    </font>
    <font>
      <sz val="10"/>
      <color theme="0" tint="-0.249977111117893"/>
      <name val="Verdana"/>
      <family val="2"/>
    </font>
    <font>
      <b/>
      <sz val="12"/>
      <color rgb="FFC00000"/>
      <name val="Verdana"/>
      <family val="2"/>
    </font>
    <font>
      <b/>
      <sz val="10"/>
      <color rgb="FFC00000"/>
      <name val="Verdana"/>
      <family val="2"/>
    </font>
    <font>
      <sz val="14"/>
      <color theme="0"/>
      <name val="Verdana"/>
      <family val="2"/>
    </font>
    <font>
      <b/>
      <sz val="14"/>
      <color theme="0"/>
      <name val="Verdana"/>
      <family val="2"/>
    </font>
    <font>
      <b/>
      <sz val="16"/>
      <color rgb="FF007A87"/>
      <name val="Verdana"/>
      <family val="2"/>
    </font>
    <font>
      <sz val="16"/>
      <color theme="0"/>
      <name val="Verdana"/>
      <family val="2"/>
    </font>
    <font>
      <sz val="10"/>
      <color theme="0"/>
      <name val="Verdana"/>
      <family val="2"/>
    </font>
    <font>
      <b/>
      <sz val="11"/>
      <color rgb="FF007A87"/>
      <name val="Verdana"/>
      <family val="2"/>
    </font>
    <font>
      <b/>
      <sz val="26"/>
      <color rgb="FF5A447A"/>
      <name val="Verdana"/>
      <family val="2"/>
    </font>
    <font>
      <b/>
      <sz val="26"/>
      <color rgb="FF5A447A"/>
      <name val="Arial"/>
      <family val="2"/>
    </font>
    <font>
      <b/>
      <sz val="12"/>
      <color rgb="FFC00000"/>
      <name val="Segoe Print"/>
    </font>
    <font>
      <b/>
      <sz val="20"/>
      <color rgb="FFC00000"/>
      <name val="Verdana"/>
      <family val="2"/>
    </font>
    <font>
      <b/>
      <sz val="12"/>
      <color rgb="FFC00000"/>
      <name val="Segoe Script"/>
      <family val="2"/>
    </font>
    <font>
      <b/>
      <sz val="16"/>
      <color theme="0"/>
      <name val="Verdana"/>
      <family val="2"/>
    </font>
    <font>
      <b/>
      <sz val="16"/>
      <color rgb="FF5A447A"/>
      <name val="Verdana"/>
      <family val="2"/>
    </font>
    <font>
      <b/>
      <sz val="16"/>
      <color rgb="FF000000"/>
      <name val="Calibri"/>
      <family val="2"/>
    </font>
    <font>
      <b/>
      <sz val="36"/>
      <color rgb="FF007A87"/>
      <name val="Verdana"/>
      <family val="2"/>
    </font>
    <font>
      <sz val="12"/>
      <name val="Verdana"/>
      <family val="2"/>
    </font>
    <font>
      <sz val="12"/>
      <color rgb="FFC00000"/>
      <name val="Verdana"/>
      <family val="2"/>
    </font>
    <font>
      <b/>
      <sz val="16"/>
      <name val="Calibri"/>
      <family val="2"/>
      <scheme val="minor"/>
    </font>
    <font>
      <sz val="16"/>
      <name val="Calibri"/>
      <family val="2"/>
      <scheme val="minor"/>
    </font>
    <font>
      <b/>
      <sz val="26"/>
      <color rgb="FF007A87"/>
      <name val="Verdana"/>
      <family val="2"/>
    </font>
    <font>
      <u/>
      <sz val="14"/>
      <name val="Verdana"/>
      <family val="2"/>
    </font>
    <font>
      <i/>
      <sz val="11"/>
      <name val="Verdana"/>
      <family val="2"/>
    </font>
    <font>
      <b/>
      <i/>
      <sz val="11"/>
      <name val="Verdana"/>
      <family val="2"/>
    </font>
    <font>
      <b/>
      <sz val="10"/>
      <color theme="0"/>
      <name val="Verdana"/>
      <family val="2"/>
    </font>
    <font>
      <sz val="16"/>
      <color rgb="FFC00000"/>
      <name val="Verdana"/>
      <family val="2"/>
    </font>
    <font>
      <sz val="9"/>
      <name val="Verdana"/>
      <family val="2"/>
    </font>
    <font>
      <b/>
      <u/>
      <sz val="14"/>
      <name val="Verdana"/>
      <family val="2"/>
    </font>
    <font>
      <b/>
      <u/>
      <sz val="14"/>
      <color rgb="FF0070C0"/>
      <name val="Verdana"/>
      <family val="2"/>
    </font>
    <font>
      <b/>
      <sz val="14"/>
      <color rgb="FF007A87"/>
      <name val="Verdana"/>
      <family val="2"/>
    </font>
    <font>
      <b/>
      <sz val="28"/>
      <color rgb="FFC00000"/>
      <name val="Arial"/>
      <family val="2"/>
    </font>
    <font>
      <sz val="18"/>
      <color rgb="FFC00000"/>
      <name val="Arial"/>
      <family val="2"/>
    </font>
    <font>
      <sz val="18"/>
      <color rgb="FF5A447A"/>
      <name val="Arial"/>
      <family val="2"/>
    </font>
    <font>
      <sz val="12"/>
      <name val="Arial"/>
      <family val="2"/>
    </font>
    <font>
      <b/>
      <sz val="12"/>
      <name val="Arial"/>
      <family val="2"/>
    </font>
    <font>
      <b/>
      <sz val="12"/>
      <color rgb="FFC00000"/>
      <name val="Arial"/>
      <family val="2"/>
    </font>
    <font>
      <sz val="12"/>
      <name val="Wingdings"/>
      <charset val="2"/>
    </font>
    <font>
      <sz val="14"/>
      <name val="Arial"/>
      <family val="2"/>
    </font>
    <font>
      <sz val="10"/>
      <name val="Wingdings"/>
      <charset val="2"/>
    </font>
    <font>
      <sz val="11"/>
      <name val="Arial"/>
      <family val="2"/>
    </font>
    <font>
      <sz val="14"/>
      <color rgb="FFC00000"/>
      <name val="Arial"/>
      <family val="2"/>
    </font>
    <font>
      <u/>
      <sz val="10"/>
      <color theme="10"/>
      <name val="Arial"/>
      <family val="2"/>
    </font>
    <font>
      <u/>
      <sz val="14"/>
      <color theme="10"/>
      <name val="Arial"/>
      <family val="2"/>
    </font>
    <font>
      <u/>
      <sz val="11"/>
      <color theme="10"/>
      <name val="Arial"/>
      <family val="2"/>
    </font>
    <font>
      <sz val="12"/>
      <color rgb="FF000000"/>
      <name val="Arial"/>
      <family val="2"/>
    </font>
    <font>
      <u/>
      <sz val="12"/>
      <color rgb="FF000000"/>
      <name val="Arial"/>
      <family val="2"/>
    </font>
    <font>
      <b/>
      <sz val="12"/>
      <color rgb="FF000000"/>
      <name val="Arial"/>
      <family val="2"/>
    </font>
    <font>
      <b/>
      <sz val="14"/>
      <color rgb="FF002060"/>
      <name val="Arial"/>
      <family val="2"/>
    </font>
    <font>
      <b/>
      <sz val="12"/>
      <color rgb="FF002060"/>
      <name val="Arial"/>
      <family val="2"/>
    </font>
    <font>
      <b/>
      <i/>
      <sz val="11"/>
      <color rgb="FFFF0000"/>
      <name val="Verdana"/>
      <family val="2"/>
    </font>
    <font>
      <b/>
      <sz val="18"/>
      <color rgb="FF007A87"/>
      <name val="Arial"/>
      <family val="2"/>
    </font>
    <font>
      <b/>
      <u/>
      <sz val="12"/>
      <name val="Verdana"/>
      <family val="2"/>
    </font>
    <font>
      <b/>
      <i/>
      <sz val="12"/>
      <color rgb="FF002060"/>
      <name val="Arial"/>
      <family val="2"/>
    </font>
    <font>
      <b/>
      <i/>
      <u/>
      <sz val="12"/>
      <color rgb="FF002060"/>
      <name val="Arial"/>
      <family val="2"/>
    </font>
    <font>
      <i/>
      <sz val="12"/>
      <color rgb="FF002060"/>
      <name val="Arial"/>
      <family val="2"/>
    </font>
    <font>
      <sz val="10"/>
      <color rgb="FFC00000"/>
      <name val="Verdana"/>
      <family val="2"/>
    </font>
    <font>
      <b/>
      <sz val="22"/>
      <color rgb="FF007A87"/>
      <name val="Arial"/>
      <family val="2"/>
    </font>
    <font>
      <b/>
      <u/>
      <sz val="12"/>
      <name val="Arial"/>
      <family val="2"/>
    </font>
    <font>
      <u/>
      <sz val="12"/>
      <color rgb="FF002060"/>
      <name val="Arial"/>
      <family val="2"/>
    </font>
    <font>
      <sz val="12"/>
      <color rgb="FF002060"/>
      <name val="Arial"/>
      <family val="2"/>
    </font>
    <font>
      <b/>
      <sz val="14"/>
      <color rgb="FFC00000"/>
      <name val="Arial"/>
      <family val="2"/>
    </font>
    <font>
      <sz val="10"/>
      <color rgb="FF0070C0"/>
      <name val="Arial"/>
      <family val="2"/>
    </font>
    <font>
      <b/>
      <sz val="12"/>
      <color rgb="FF0070C0"/>
      <name val="Arial"/>
      <family val="2"/>
    </font>
  </fonts>
  <fills count="18">
    <fill>
      <patternFill patternType="none"/>
    </fill>
    <fill>
      <patternFill patternType="gray125"/>
    </fill>
    <fill>
      <patternFill patternType="solid">
        <fgColor rgb="FF92D05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DDDDDD"/>
        <bgColor indexed="64"/>
      </patternFill>
    </fill>
    <fill>
      <patternFill patternType="solid">
        <fgColor rgb="FF007A87"/>
        <bgColor indexed="64"/>
      </patternFill>
    </fill>
    <fill>
      <patternFill patternType="solid">
        <fgColor theme="7" tint="-0.24997711111789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5A447A"/>
        <bgColor indexed="64"/>
      </patternFill>
    </fill>
    <fill>
      <patternFill patternType="solid">
        <fgColor theme="8" tint="0.59999389629810485"/>
        <bgColor indexed="64"/>
      </patternFill>
    </fill>
    <fill>
      <patternFill patternType="solid">
        <fgColor theme="9"/>
        <bgColor indexed="64"/>
      </patternFill>
    </fill>
    <fill>
      <patternFill patternType="solid">
        <fgColor theme="8"/>
        <bgColor indexed="64"/>
      </patternFill>
    </fill>
    <fill>
      <patternFill patternType="solid">
        <fgColor theme="3" tint="-0.249977111117893"/>
        <bgColor indexed="64"/>
      </patternFill>
    </fill>
    <fill>
      <patternFill patternType="solid">
        <fgColor rgb="FFFFFFCC"/>
        <bgColor indexed="64"/>
      </patternFill>
    </fill>
    <fill>
      <patternFill patternType="solid">
        <fgColor rgb="FFF7F7F7"/>
        <bgColor indexed="64"/>
      </patternFill>
    </fill>
  </fills>
  <borders count="72">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otted">
        <color indexed="64"/>
      </right>
      <top/>
      <bottom/>
      <diagonal/>
    </border>
    <border>
      <left style="medium">
        <color indexed="64"/>
      </left>
      <right style="dashed">
        <color indexed="64"/>
      </right>
      <top/>
      <bottom/>
      <diagonal/>
    </border>
    <border>
      <left style="medium">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style="medium">
        <color indexed="64"/>
      </left>
      <right style="dash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ck">
        <color indexed="64"/>
      </top>
      <bottom/>
      <diagonal/>
    </border>
    <border>
      <left style="medium">
        <color indexed="64"/>
      </left>
      <right style="medium">
        <color indexed="64"/>
      </right>
      <top style="thick">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medium">
        <color indexed="64"/>
      </right>
      <top style="thick">
        <color indexed="64"/>
      </top>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medium">
        <color indexed="64"/>
      </top>
      <bottom style="thin">
        <color indexed="64"/>
      </bottom>
      <diagonal/>
    </border>
    <border>
      <left/>
      <right/>
      <top style="thick">
        <color indexed="64"/>
      </top>
      <bottom/>
      <diagonal/>
    </border>
    <border>
      <left style="thin">
        <color rgb="FFC00000"/>
      </left>
      <right style="thin">
        <color rgb="FFC00000"/>
      </right>
      <top style="thin">
        <color rgb="FFC00000"/>
      </top>
      <bottom style="thin">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C00000"/>
      </left>
      <right style="medium">
        <color rgb="FFC00000"/>
      </right>
      <top style="medium">
        <color rgb="FFC00000"/>
      </top>
      <bottom style="medium">
        <color rgb="FFC00000"/>
      </bottom>
      <diagonal/>
    </border>
    <border>
      <left style="medium">
        <color indexed="64"/>
      </left>
      <right style="dashed">
        <color indexed="64"/>
      </right>
      <top style="thin">
        <color indexed="64"/>
      </top>
      <bottom style="thick">
        <color indexed="64"/>
      </bottom>
      <diagonal/>
    </border>
    <border>
      <left/>
      <right/>
      <top style="thin">
        <color indexed="64"/>
      </top>
      <bottom style="thick">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ashed">
        <color indexed="64"/>
      </right>
      <top/>
      <bottom style="medium">
        <color indexed="64"/>
      </bottom>
      <diagonal/>
    </border>
    <border>
      <left style="thin">
        <color theme="0" tint="-0.499984740745262"/>
      </left>
      <right/>
      <top/>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theme="7" tint="-0.249977111117893"/>
      </bottom>
      <diagonal/>
    </border>
    <border>
      <left/>
      <right/>
      <top style="medium">
        <color indexed="64"/>
      </top>
      <bottom style="medium">
        <color theme="7" tint="-0.249977111117893"/>
      </bottom>
      <diagonal/>
    </border>
    <border>
      <left/>
      <right style="medium">
        <color indexed="64"/>
      </right>
      <top style="medium">
        <color indexed="64"/>
      </top>
      <bottom style="medium">
        <color theme="7" tint="-0.249977111117893"/>
      </bottom>
      <diagonal/>
    </border>
    <border>
      <left style="medium">
        <color indexed="64"/>
      </left>
      <right/>
      <top style="medium">
        <color indexed="64"/>
      </top>
      <bottom style="medium">
        <color rgb="FF007A87"/>
      </bottom>
      <diagonal/>
    </border>
    <border>
      <left/>
      <right/>
      <top style="medium">
        <color indexed="64"/>
      </top>
      <bottom style="medium">
        <color rgb="FF007A87"/>
      </bottom>
      <diagonal/>
    </border>
    <border>
      <left/>
      <right style="medium">
        <color indexed="64"/>
      </right>
      <top style="medium">
        <color indexed="64"/>
      </top>
      <bottom style="medium">
        <color rgb="FF007A87"/>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rgb="FF5A447A"/>
      </left>
      <right/>
      <top style="medium">
        <color rgb="FF5A447A"/>
      </top>
      <bottom/>
      <diagonal/>
    </border>
    <border>
      <left/>
      <right/>
      <top style="medium">
        <color rgb="FF5A447A"/>
      </top>
      <bottom/>
      <diagonal/>
    </border>
    <border>
      <left/>
      <right style="medium">
        <color rgb="FF5A447A"/>
      </right>
      <top style="medium">
        <color rgb="FF5A447A"/>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theme="1"/>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67" fillId="0" borderId="0" applyNumberFormat="0" applyFill="0" applyBorder="0" applyAlignment="0" applyProtection="0"/>
    <xf numFmtId="0" fontId="1" fillId="0" borderId="0"/>
  </cellStyleXfs>
  <cellXfs count="334">
    <xf numFmtId="0" fontId="0" fillId="0" borderId="0" xfId="0"/>
    <xf numFmtId="0" fontId="3" fillId="0" borderId="0" xfId="0" applyFont="1"/>
    <xf numFmtId="0" fontId="3" fillId="0" borderId="0" xfId="0" applyFont="1" applyAlignment="1">
      <alignment vertical="center" wrapText="1"/>
    </xf>
    <xf numFmtId="0" fontId="6" fillId="0" borderId="0" xfId="0" applyFont="1"/>
    <xf numFmtId="164" fontId="3" fillId="0" borderId="3" xfId="0" applyNumberFormat="1" applyFont="1" applyBorder="1" applyAlignment="1">
      <alignment horizontal="center"/>
    </xf>
    <xf numFmtId="0" fontId="11" fillId="0" borderId="0" xfId="0" applyFont="1"/>
    <xf numFmtId="0" fontId="3" fillId="0" borderId="6" xfId="0" applyFont="1" applyBorder="1" applyAlignment="1">
      <alignment vertical="center"/>
    </xf>
    <xf numFmtId="0" fontId="3" fillId="5" borderId="0" xfId="0" applyFont="1" applyFill="1" applyAlignment="1">
      <alignment vertical="center" wrapText="1"/>
    </xf>
    <xf numFmtId="0" fontId="3" fillId="5" borderId="0" xfId="0" applyFont="1" applyFill="1"/>
    <xf numFmtId="166" fontId="4" fillId="0" borderId="0" xfId="0" applyNumberFormat="1" applyFont="1" applyAlignment="1">
      <alignment vertical="center"/>
    </xf>
    <xf numFmtId="164" fontId="25" fillId="0" borderId="0" xfId="0" applyNumberFormat="1" applyFont="1"/>
    <xf numFmtId="44" fontId="3" fillId="0" borderId="10" xfId="1" applyFont="1" applyBorder="1" applyAlignment="1" applyProtection="1"/>
    <xf numFmtId="44" fontId="3" fillId="0" borderId="11" xfId="1" applyFont="1" applyBorder="1" applyProtection="1"/>
    <xf numFmtId="44" fontId="3" fillId="0" borderId="12" xfId="1" applyFont="1" applyBorder="1" applyProtection="1"/>
    <xf numFmtId="44" fontId="3" fillId="0" borderId="9" xfId="1" applyFont="1" applyBorder="1" applyProtection="1"/>
    <xf numFmtId="44" fontId="3" fillId="0" borderId="13" xfId="1" applyFont="1" applyBorder="1" applyAlignment="1" applyProtection="1"/>
    <xf numFmtId="44" fontId="3" fillId="0" borderId="3" xfId="1" applyFont="1" applyBorder="1" applyProtection="1"/>
    <xf numFmtId="44" fontId="3" fillId="0" borderId="14" xfId="1" applyFont="1" applyBorder="1" applyProtection="1"/>
    <xf numFmtId="44" fontId="3" fillId="0" borderId="7" xfId="1" applyFont="1" applyBorder="1" applyProtection="1"/>
    <xf numFmtId="44" fontId="3" fillId="0" borderId="18" xfId="1" applyFont="1" applyBorder="1" applyProtection="1"/>
    <xf numFmtId="44" fontId="3" fillId="0" borderId="21" xfId="1" applyFont="1" applyBorder="1" applyProtection="1"/>
    <xf numFmtId="164" fontId="3" fillId="0" borderId="23" xfId="0" applyNumberFormat="1" applyFont="1" applyBorder="1" applyAlignment="1">
      <alignment horizontal="center"/>
    </xf>
    <xf numFmtId="0" fontId="7" fillId="5" borderId="8"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30" fillId="9" borderId="0" xfId="0" applyFont="1" applyFill="1" applyAlignment="1">
      <alignment vertical="center"/>
    </xf>
    <xf numFmtId="0" fontId="31" fillId="9" borderId="0" xfId="0" applyFont="1" applyFill="1"/>
    <xf numFmtId="0" fontId="3" fillId="9" borderId="0" xfId="0" applyFont="1" applyFill="1"/>
    <xf numFmtId="0" fontId="16" fillId="5" borderId="0" xfId="0" applyFont="1" applyFill="1" applyAlignment="1">
      <alignment vertical="center" wrapText="1"/>
    </xf>
    <xf numFmtId="0" fontId="32" fillId="5" borderId="0" xfId="0" applyFont="1" applyFill="1" applyAlignment="1">
      <alignment vertical="center"/>
    </xf>
    <xf numFmtId="0" fontId="29" fillId="5" borderId="0" xfId="0" applyFont="1" applyFill="1" applyAlignment="1">
      <alignment horizontal="left" vertical="center"/>
    </xf>
    <xf numFmtId="0" fontId="33" fillId="5" borderId="0" xfId="0" applyFont="1" applyFill="1" applyAlignment="1">
      <alignment horizontal="left" vertical="center"/>
    </xf>
    <xf numFmtId="0" fontId="0" fillId="5" borderId="0" xfId="0" applyFill="1"/>
    <xf numFmtId="0" fontId="34" fillId="5" borderId="0" xfId="0" applyFont="1" applyFill="1"/>
    <xf numFmtId="165" fontId="3" fillId="6" borderId="19" xfId="0" applyNumberFormat="1" applyFont="1" applyFill="1" applyBorder="1" applyAlignment="1" applyProtection="1">
      <alignment horizontal="center" vertical="center"/>
      <protection locked="0"/>
    </xf>
    <xf numFmtId="49" fontId="3" fillId="6" borderId="19" xfId="0" applyNumberFormat="1" applyFont="1" applyFill="1" applyBorder="1" applyAlignment="1" applyProtection="1">
      <alignment horizontal="left" vertical="center" wrapText="1"/>
      <protection locked="0"/>
    </xf>
    <xf numFmtId="164" fontId="3" fillId="5" borderId="26" xfId="0" applyNumberFormat="1" applyFont="1" applyFill="1" applyBorder="1" applyAlignment="1">
      <alignment vertical="center"/>
    </xf>
    <xf numFmtId="44" fontId="3" fillId="6" borderId="21" xfId="1" applyFont="1" applyFill="1" applyBorder="1" applyAlignment="1" applyProtection="1">
      <alignment horizontal="right" vertical="center"/>
      <protection locked="0"/>
    </xf>
    <xf numFmtId="44" fontId="3" fillId="6" borderId="18" xfId="1" applyFont="1" applyFill="1" applyBorder="1" applyAlignment="1" applyProtection="1">
      <alignment horizontal="right" vertical="center"/>
      <protection locked="0"/>
    </xf>
    <xf numFmtId="44" fontId="3" fillId="6" borderId="19" xfId="1" applyFont="1" applyFill="1" applyBorder="1" applyAlignment="1" applyProtection="1">
      <alignment horizontal="right" vertical="center"/>
      <protection locked="0"/>
    </xf>
    <xf numFmtId="44" fontId="3" fillId="6" borderId="5" xfId="1" applyFont="1" applyFill="1" applyBorder="1" applyAlignment="1" applyProtection="1">
      <alignment vertical="center"/>
      <protection locked="0"/>
    </xf>
    <xf numFmtId="165" fontId="3" fillId="6" borderId="9" xfId="0" applyNumberFormat="1" applyFont="1" applyFill="1" applyBorder="1" applyAlignment="1" applyProtection="1">
      <alignment horizontal="center" vertical="center"/>
      <protection locked="0"/>
    </xf>
    <xf numFmtId="49" fontId="3" fillId="6" borderId="9" xfId="0" applyNumberFormat="1" applyFont="1" applyFill="1" applyBorder="1" applyAlignment="1" applyProtection="1">
      <alignment horizontal="left" vertical="center" wrapText="1"/>
      <protection locked="0"/>
    </xf>
    <xf numFmtId="164" fontId="3" fillId="5" borderId="9" xfId="0" applyNumberFormat="1" applyFont="1" applyFill="1" applyBorder="1" applyAlignment="1">
      <alignment vertical="center"/>
    </xf>
    <xf numFmtId="164" fontId="3" fillId="5" borderId="28" xfId="0" applyNumberFormat="1" applyFont="1" applyFill="1" applyBorder="1" applyAlignment="1">
      <alignment vertical="center"/>
    </xf>
    <xf numFmtId="44" fontId="3" fillId="6" borderId="28" xfId="1" applyFont="1" applyFill="1" applyBorder="1" applyAlignment="1" applyProtection="1">
      <alignment horizontal="right" vertical="center"/>
      <protection locked="0"/>
    </xf>
    <xf numFmtId="165" fontId="3" fillId="6" borderId="26" xfId="0" applyNumberFormat="1" applyFont="1" applyFill="1" applyBorder="1" applyAlignment="1" applyProtection="1">
      <alignment horizontal="center" vertical="center"/>
      <protection locked="0"/>
    </xf>
    <xf numFmtId="49" fontId="3" fillId="6" borderId="26" xfId="0" applyNumberFormat="1" applyFont="1" applyFill="1" applyBorder="1" applyAlignment="1" applyProtection="1">
      <alignment horizontal="left" vertical="center" wrapText="1"/>
      <protection locked="0"/>
    </xf>
    <xf numFmtId="44" fontId="3" fillId="6" borderId="29" xfId="1" applyFont="1" applyFill="1" applyBorder="1" applyAlignment="1" applyProtection="1">
      <alignment horizontal="right" vertical="center"/>
      <protection locked="0"/>
    </xf>
    <xf numFmtId="44" fontId="3" fillId="6" borderId="30" xfId="1" applyFont="1" applyFill="1" applyBorder="1" applyAlignment="1" applyProtection="1">
      <alignment horizontal="right" vertical="center"/>
      <protection locked="0"/>
    </xf>
    <xf numFmtId="44" fontId="3" fillId="6" borderId="26" xfId="1" applyFont="1" applyFill="1" applyBorder="1" applyAlignment="1" applyProtection="1">
      <alignment horizontal="right" vertical="center"/>
      <protection locked="0"/>
    </xf>
    <xf numFmtId="44" fontId="3" fillId="6" borderId="26" xfId="1" applyFont="1" applyFill="1" applyBorder="1" applyAlignment="1" applyProtection="1">
      <alignment vertical="center"/>
      <protection locked="0"/>
    </xf>
    <xf numFmtId="44" fontId="3" fillId="6" borderId="31" xfId="1" applyFont="1" applyFill="1" applyBorder="1" applyAlignment="1" applyProtection="1">
      <alignment vertical="center"/>
      <protection locked="0"/>
    </xf>
    <xf numFmtId="44" fontId="3" fillId="6" borderId="11" xfId="1" applyFont="1" applyFill="1" applyBorder="1" applyAlignment="1" applyProtection="1">
      <alignment horizontal="right" vertical="center"/>
      <protection locked="0"/>
    </xf>
    <xf numFmtId="44" fontId="3" fillId="6" borderId="12" xfId="1" applyFont="1" applyFill="1" applyBorder="1" applyAlignment="1" applyProtection="1">
      <alignment horizontal="right" vertical="center"/>
      <protection locked="0"/>
    </xf>
    <xf numFmtId="44" fontId="3" fillId="6" borderId="9" xfId="1" applyFont="1" applyFill="1" applyBorder="1" applyAlignment="1" applyProtection="1">
      <alignment horizontal="right" vertical="center"/>
      <protection locked="0"/>
    </xf>
    <xf numFmtId="44" fontId="3" fillId="6" borderId="9" xfId="1" applyFont="1" applyFill="1" applyBorder="1" applyAlignment="1" applyProtection="1">
      <alignment vertical="center"/>
      <protection locked="0"/>
    </xf>
    <xf numFmtId="44" fontId="3" fillId="6" borderId="32" xfId="1" applyFont="1" applyFill="1" applyBorder="1" applyAlignment="1" applyProtection="1">
      <alignment vertical="center"/>
      <protection locked="0"/>
    </xf>
    <xf numFmtId="44" fontId="3" fillId="6" borderId="8" xfId="1" applyFont="1" applyFill="1" applyBorder="1" applyAlignment="1" applyProtection="1">
      <alignment horizontal="right" vertical="center"/>
      <protection locked="0"/>
    </xf>
    <xf numFmtId="0" fontId="3" fillId="0" borderId="6" xfId="0" applyFont="1" applyBorder="1" applyAlignment="1">
      <alignment vertical="center" wrapText="1"/>
    </xf>
    <xf numFmtId="0" fontId="4" fillId="0" borderId="0" xfId="0" applyFont="1" applyAlignment="1">
      <alignment horizontal="left" vertical="center"/>
    </xf>
    <xf numFmtId="0" fontId="25" fillId="0" borderId="0" xfId="0" applyFont="1" applyAlignment="1">
      <alignment horizontal="right"/>
    </xf>
    <xf numFmtId="0" fontId="3" fillId="0" borderId="0" xfId="0" applyFont="1" applyAlignment="1">
      <alignment horizontal="right"/>
    </xf>
    <xf numFmtId="0" fontId="3" fillId="0" borderId="0" xfId="0" applyFont="1" applyAlignment="1">
      <alignment horizontal="center"/>
    </xf>
    <xf numFmtId="0" fontId="3" fillId="0" borderId="0" xfId="0" applyFont="1" applyAlignment="1">
      <alignment horizontal="center" vertical="center" wrapText="1"/>
    </xf>
    <xf numFmtId="0" fontId="3" fillId="12" borderId="0" xfId="0" applyFont="1" applyFill="1" applyAlignment="1">
      <alignment horizontal="center"/>
    </xf>
    <xf numFmtId="0" fontId="10" fillId="12" borderId="0" xfId="0" applyFont="1" applyFill="1" applyAlignment="1">
      <alignment horizontal="left"/>
    </xf>
    <xf numFmtId="164" fontId="26" fillId="0" borderId="0" xfId="0" applyNumberFormat="1" applyFont="1"/>
    <xf numFmtId="0" fontId="17" fillId="0" borderId="0" xfId="0" applyFont="1" applyAlignment="1">
      <alignment horizontal="right"/>
    </xf>
    <xf numFmtId="165" fontId="3" fillId="6" borderId="28" xfId="0" applyNumberFormat="1" applyFont="1" applyFill="1" applyBorder="1" applyAlignment="1" applyProtection="1">
      <alignment horizontal="center" vertical="center"/>
      <protection locked="0"/>
    </xf>
    <xf numFmtId="49" fontId="3" fillId="6" borderId="28" xfId="0" applyNumberFormat="1" applyFont="1" applyFill="1" applyBorder="1" applyAlignment="1" applyProtection="1">
      <alignment horizontal="left" vertical="center" wrapText="1"/>
      <protection locked="0"/>
    </xf>
    <xf numFmtId="44" fontId="3" fillId="6" borderId="36" xfId="1" applyFont="1" applyFill="1" applyBorder="1" applyAlignment="1" applyProtection="1">
      <alignment horizontal="right" vertical="center"/>
      <protection locked="0"/>
    </xf>
    <xf numFmtId="44" fontId="3" fillId="6" borderId="46" xfId="1" applyFont="1" applyFill="1" applyBorder="1" applyAlignment="1" applyProtection="1">
      <alignment horizontal="right" vertical="center"/>
      <protection locked="0"/>
    </xf>
    <xf numFmtId="44" fontId="3" fillId="6" borderId="47" xfId="1" applyFont="1" applyFill="1" applyBorder="1" applyAlignment="1" applyProtection="1">
      <alignment vertical="center"/>
      <protection locked="0"/>
    </xf>
    <xf numFmtId="0" fontId="10" fillId="0" borderId="0" xfId="0" applyFont="1" applyAlignment="1">
      <alignment horizontal="left" vertical="center"/>
    </xf>
    <xf numFmtId="164" fontId="42" fillId="0" borderId="0" xfId="0" applyNumberFormat="1" applyFont="1"/>
    <xf numFmtId="164" fontId="25" fillId="0" borderId="45" xfId="0" applyNumberFormat="1" applyFont="1" applyBorder="1"/>
    <xf numFmtId="164" fontId="42" fillId="5" borderId="6" xfId="0" applyNumberFormat="1" applyFont="1" applyFill="1" applyBorder="1" applyAlignment="1">
      <alignment vertical="center"/>
    </xf>
    <xf numFmtId="0" fontId="10" fillId="0" borderId="6" xfId="0" applyFont="1" applyBorder="1" applyAlignment="1">
      <alignment vertical="center"/>
    </xf>
    <xf numFmtId="164" fontId="10" fillId="0" borderId="6" xfId="0" applyNumberFormat="1" applyFont="1" applyBorder="1" applyAlignment="1">
      <alignment horizontal="right" vertical="center"/>
    </xf>
    <xf numFmtId="0" fontId="40" fillId="5" borderId="0" xfId="0" applyFont="1" applyFill="1" applyAlignment="1">
      <alignment horizontal="left" wrapText="1"/>
    </xf>
    <xf numFmtId="0" fontId="3" fillId="5" borderId="0" xfId="0" applyFont="1" applyFill="1" applyAlignment="1">
      <alignment horizontal="center"/>
    </xf>
    <xf numFmtId="164" fontId="42" fillId="0" borderId="0" xfId="0" applyNumberFormat="1" applyFont="1" applyAlignment="1">
      <alignment horizontal="right"/>
    </xf>
    <xf numFmtId="0" fontId="5" fillId="5" borderId="0" xfId="0" applyFont="1" applyFill="1" applyAlignment="1">
      <alignment horizontal="left" vertical="top" wrapText="1"/>
    </xf>
    <xf numFmtId="0" fontId="44" fillId="0" borderId="0" xfId="0" applyFont="1"/>
    <xf numFmtId="0" fontId="31" fillId="13" borderId="0" xfId="0" applyFont="1" applyFill="1" applyAlignment="1">
      <alignment vertical="center"/>
    </xf>
    <xf numFmtId="0" fontId="31" fillId="14" borderId="0" xfId="0" applyFont="1" applyFill="1" applyAlignment="1">
      <alignment vertical="center"/>
    </xf>
    <xf numFmtId="0" fontId="33" fillId="5" borderId="0" xfId="0" applyFont="1" applyFill="1" applyAlignment="1">
      <alignment vertical="center"/>
    </xf>
    <xf numFmtId="0" fontId="31" fillId="5" borderId="0" xfId="0" applyFont="1" applyFill="1" applyAlignment="1">
      <alignment vertical="center"/>
    </xf>
    <xf numFmtId="0" fontId="46" fillId="5" borderId="0" xfId="0" applyFont="1" applyFill="1" applyAlignment="1">
      <alignment horizontal="left" vertical="center"/>
    </xf>
    <xf numFmtId="0" fontId="28" fillId="14" borderId="0" xfId="0" applyFont="1" applyFill="1" applyAlignment="1">
      <alignment vertical="center"/>
    </xf>
    <xf numFmtId="0" fontId="31" fillId="0" borderId="0" xfId="0" applyFont="1" applyAlignment="1">
      <alignment vertical="center"/>
    </xf>
    <xf numFmtId="0" fontId="28" fillId="13" borderId="0" xfId="0" applyFont="1" applyFill="1" applyAlignment="1">
      <alignment vertical="center"/>
    </xf>
    <xf numFmtId="0" fontId="28" fillId="15" borderId="0" xfId="0" applyFont="1" applyFill="1" applyAlignment="1">
      <alignment vertical="center"/>
    </xf>
    <xf numFmtId="0" fontId="31" fillId="15" borderId="0" xfId="0" applyFont="1" applyFill="1" applyAlignment="1">
      <alignment vertical="center"/>
    </xf>
    <xf numFmtId="164" fontId="28" fillId="15" borderId="0" xfId="0" applyNumberFormat="1" applyFont="1" applyFill="1" applyAlignment="1">
      <alignment vertical="center"/>
    </xf>
    <xf numFmtId="0" fontId="11" fillId="6" borderId="26" xfId="0" applyFont="1" applyFill="1" applyBorder="1" applyAlignment="1" applyProtection="1">
      <alignment horizontal="left" vertical="center" wrapText="1"/>
      <protection locked="0"/>
    </xf>
    <xf numFmtId="0" fontId="11" fillId="6" borderId="9" xfId="0" applyFont="1" applyFill="1" applyBorder="1" applyAlignment="1" applyProtection="1">
      <alignment horizontal="left" vertical="center" wrapText="1"/>
      <protection locked="0"/>
    </xf>
    <xf numFmtId="0" fontId="17" fillId="5" borderId="0" xfId="0" applyFont="1" applyFill="1" applyAlignment="1">
      <alignment horizontal="left"/>
    </xf>
    <xf numFmtId="0" fontId="23" fillId="0" borderId="0" xfId="0" applyFont="1" applyAlignment="1">
      <alignment horizontal="left" vertical="center"/>
    </xf>
    <xf numFmtId="8" fontId="3" fillId="0" borderId="0" xfId="0" applyNumberFormat="1" applyFont="1" applyAlignment="1">
      <alignment horizontal="center"/>
    </xf>
    <xf numFmtId="164" fontId="3" fillId="0" borderId="0" xfId="0" applyNumberFormat="1" applyFont="1" applyAlignment="1">
      <alignment horizontal="center"/>
    </xf>
    <xf numFmtId="44" fontId="3" fillId="6" borderId="4" xfId="1" applyFont="1" applyFill="1" applyBorder="1" applyAlignment="1" applyProtection="1">
      <alignment horizontal="right" vertical="center"/>
      <protection locked="0"/>
    </xf>
    <xf numFmtId="44" fontId="3" fillId="6" borderId="52" xfId="1" applyFont="1" applyFill="1" applyBorder="1" applyAlignment="1" applyProtection="1">
      <alignment horizontal="right" vertical="center"/>
      <protection locked="0"/>
    </xf>
    <xf numFmtId="44" fontId="3" fillId="6" borderId="51" xfId="1" applyFont="1" applyFill="1" applyBorder="1" applyAlignment="1" applyProtection="1">
      <alignment horizontal="right" vertical="center"/>
      <protection locked="0"/>
    </xf>
    <xf numFmtId="44" fontId="3" fillId="6" borderId="25" xfId="1" applyFont="1" applyFill="1" applyBorder="1" applyAlignment="1" applyProtection="1">
      <alignment vertical="center"/>
      <protection locked="0"/>
    </xf>
    <xf numFmtId="164" fontId="3" fillId="16" borderId="9" xfId="0" applyNumberFormat="1" applyFont="1" applyFill="1" applyBorder="1" applyAlignment="1">
      <alignment vertical="center"/>
    </xf>
    <xf numFmtId="0" fontId="50" fillId="7" borderId="6" xfId="0" applyFont="1" applyFill="1" applyBorder="1" applyAlignment="1">
      <alignment horizontal="center" vertical="center"/>
    </xf>
    <xf numFmtId="0" fontId="7" fillId="5" borderId="4" xfId="0" applyFont="1" applyFill="1" applyBorder="1" applyAlignment="1">
      <alignment horizontal="center" vertical="center" wrapText="1"/>
    </xf>
    <xf numFmtId="0" fontId="3" fillId="6" borderId="27" xfId="0" applyFont="1" applyFill="1" applyBorder="1" applyAlignment="1" applyProtection="1">
      <alignment vertical="center" wrapText="1"/>
      <protection locked="0"/>
    </xf>
    <xf numFmtId="0" fontId="3" fillId="6" borderId="37" xfId="0" applyFont="1" applyFill="1" applyBorder="1" applyAlignment="1" applyProtection="1">
      <alignment vertical="center" wrapText="1"/>
      <protection locked="0"/>
    </xf>
    <xf numFmtId="0" fontId="3" fillId="6" borderId="41" xfId="0" applyFont="1" applyFill="1" applyBorder="1" applyAlignment="1" applyProtection="1">
      <alignment vertical="center" wrapText="1"/>
      <protection locked="0"/>
    </xf>
    <xf numFmtId="0" fontId="11" fillId="6" borderId="38" xfId="0" applyFont="1" applyFill="1" applyBorder="1" applyProtection="1">
      <protection locked="0"/>
    </xf>
    <xf numFmtId="164" fontId="3" fillId="0" borderId="54" xfId="0" applyNumberFormat="1" applyFont="1" applyBorder="1" applyAlignment="1">
      <alignment horizontal="center"/>
    </xf>
    <xf numFmtId="0" fontId="28" fillId="8" borderId="57" xfId="0" applyFont="1" applyFill="1" applyBorder="1" applyAlignment="1">
      <alignment horizontal="left" vertical="center"/>
    </xf>
    <xf numFmtId="0" fontId="28" fillId="7" borderId="60" xfId="0" applyFont="1" applyFill="1" applyBorder="1" applyAlignment="1">
      <alignment horizontal="left" vertical="center"/>
    </xf>
    <xf numFmtId="164" fontId="3" fillId="0" borderId="4" xfId="0" applyNumberFormat="1" applyFont="1" applyBorder="1" applyAlignment="1">
      <alignment horizontal="center"/>
    </xf>
    <xf numFmtId="164" fontId="3" fillId="0" borderId="62" xfId="0" applyNumberFormat="1" applyFont="1" applyBorder="1" applyAlignment="1">
      <alignment horizontal="center"/>
    </xf>
    <xf numFmtId="0" fontId="11" fillId="6" borderId="65" xfId="0" applyFont="1" applyFill="1" applyBorder="1" applyAlignment="1" applyProtection="1">
      <alignment horizontal="center"/>
      <protection locked="0"/>
    </xf>
    <xf numFmtId="0" fontId="6" fillId="5" borderId="0" xfId="0" applyFont="1" applyFill="1" applyAlignment="1">
      <alignment horizontal="left" vertical="top" wrapText="1"/>
    </xf>
    <xf numFmtId="0" fontId="56" fillId="17" borderId="0" xfId="0" applyFont="1" applyFill="1" applyAlignment="1">
      <alignment vertical="center"/>
    </xf>
    <xf numFmtId="0" fontId="57" fillId="17" borderId="0" xfId="0" applyFont="1" applyFill="1" applyAlignment="1">
      <alignment vertical="center"/>
    </xf>
    <xf numFmtId="0" fontId="58" fillId="5" borderId="0" xfId="0" applyFont="1" applyFill="1" applyAlignment="1">
      <alignment vertical="center"/>
    </xf>
    <xf numFmtId="0" fontId="56" fillId="5" borderId="0" xfId="0" applyFont="1" applyFill="1" applyAlignment="1">
      <alignment vertical="center"/>
    </xf>
    <xf numFmtId="0" fontId="57" fillId="5" borderId="0" xfId="0" applyFont="1" applyFill="1" applyAlignment="1">
      <alignment vertical="center"/>
    </xf>
    <xf numFmtId="0" fontId="61" fillId="5" borderId="0" xfId="0" applyFont="1" applyFill="1"/>
    <xf numFmtId="0" fontId="62" fillId="5" borderId="0" xfId="0" applyFont="1" applyFill="1" applyAlignment="1">
      <alignment horizontal="right" vertical="top"/>
    </xf>
    <xf numFmtId="0" fontId="63" fillId="5" borderId="0" xfId="0" applyFont="1" applyFill="1" applyAlignment="1">
      <alignment vertical="top"/>
    </xf>
    <xf numFmtId="0" fontId="63" fillId="5" borderId="0" xfId="0" applyFont="1" applyFill="1"/>
    <xf numFmtId="0" fontId="64" fillId="5" borderId="0" xfId="0" applyFont="1" applyFill="1" applyAlignment="1">
      <alignment horizontal="right" vertical="top"/>
    </xf>
    <xf numFmtId="0" fontId="65" fillId="5" borderId="0" xfId="0" applyFont="1" applyFill="1" applyAlignment="1">
      <alignment horizontal="left" vertical="top"/>
    </xf>
    <xf numFmtId="0" fontId="0" fillId="5" borderId="0" xfId="0" applyFill="1" applyAlignment="1">
      <alignment vertical="top"/>
    </xf>
    <xf numFmtId="0" fontId="1" fillId="5" borderId="0" xfId="0" applyFont="1" applyFill="1"/>
    <xf numFmtId="0" fontId="68" fillId="5" borderId="0" xfId="2" applyFont="1" applyFill="1" applyAlignment="1">
      <alignment vertical="top"/>
    </xf>
    <xf numFmtId="0" fontId="69" fillId="5" borderId="0" xfId="2" applyFont="1" applyFill="1" applyAlignment="1">
      <alignment vertical="top"/>
    </xf>
    <xf numFmtId="0" fontId="73" fillId="5" borderId="0" xfId="0" applyFont="1" applyFill="1" applyAlignment="1">
      <alignment wrapText="1"/>
    </xf>
    <xf numFmtId="0" fontId="0" fillId="5" borderId="0" xfId="0" applyFill="1" applyAlignment="1">
      <alignment vertical="top" wrapText="1"/>
    </xf>
    <xf numFmtId="0" fontId="5" fillId="5" borderId="0" xfId="0" applyFont="1" applyFill="1"/>
    <xf numFmtId="0" fontId="3" fillId="5" borderId="0" xfId="0" applyFont="1" applyFill="1" applyAlignment="1">
      <alignment horizontal="left"/>
    </xf>
    <xf numFmtId="164" fontId="3" fillId="5" borderId="44" xfId="0" applyNumberFormat="1" applyFont="1" applyFill="1" applyBorder="1" applyAlignment="1" applyProtection="1">
      <alignment vertical="center"/>
      <protection locked="0"/>
    </xf>
    <xf numFmtId="164" fontId="3" fillId="5" borderId="0" xfId="0" applyNumberFormat="1" applyFont="1" applyFill="1"/>
    <xf numFmtId="164" fontId="24" fillId="5" borderId="0" xfId="0" applyNumberFormat="1" applyFont="1" applyFill="1"/>
    <xf numFmtId="0" fontId="11" fillId="5" borderId="0" xfId="0" applyFont="1" applyFill="1" applyAlignment="1">
      <alignment horizontal="center"/>
    </xf>
    <xf numFmtId="164" fontId="26" fillId="5" borderId="43" xfId="0" applyNumberFormat="1" applyFont="1" applyFill="1" applyBorder="1"/>
    <xf numFmtId="0" fontId="10" fillId="5" borderId="0" xfId="0" applyFont="1" applyFill="1" applyAlignment="1">
      <alignment horizontal="left"/>
    </xf>
    <xf numFmtId="0" fontId="22" fillId="5" borderId="0" xfId="0" applyFont="1" applyFill="1" applyAlignment="1">
      <alignment horizontal="left"/>
    </xf>
    <xf numFmtId="164" fontId="3" fillId="5" borderId="5" xfId="0" applyNumberFormat="1" applyFont="1" applyFill="1" applyBorder="1" applyAlignment="1">
      <alignment horizontal="right"/>
    </xf>
    <xf numFmtId="0" fontId="42" fillId="5" borderId="0" xfId="0" applyFont="1" applyFill="1" applyAlignment="1">
      <alignment horizontal="right"/>
    </xf>
    <xf numFmtId="0" fontId="10" fillId="5" borderId="0" xfId="0" applyFont="1" applyFill="1" applyAlignment="1">
      <alignment horizontal="right"/>
    </xf>
    <xf numFmtId="0" fontId="3" fillId="5" borderId="0" xfId="0" applyFont="1" applyFill="1" applyAlignment="1" applyProtection="1">
      <alignment horizontal="center" shrinkToFit="1"/>
      <protection locked="0"/>
    </xf>
    <xf numFmtId="167" fontId="3" fillId="5" borderId="44" xfId="0" applyNumberFormat="1" applyFont="1" applyFill="1" applyBorder="1" applyAlignment="1" applyProtection="1">
      <alignment vertical="center"/>
      <protection locked="0"/>
    </xf>
    <xf numFmtId="0" fontId="3" fillId="5" borderId="0" xfId="0" applyFont="1" applyFill="1" applyAlignment="1">
      <alignment horizontal="right"/>
    </xf>
    <xf numFmtId="164" fontId="15" fillId="5" borderId="0" xfId="0" applyNumberFormat="1" applyFont="1" applyFill="1"/>
    <xf numFmtId="164" fontId="4" fillId="5" borderId="0" xfId="0" applyNumberFormat="1" applyFont="1" applyFill="1"/>
    <xf numFmtId="164" fontId="3" fillId="16" borderId="19" xfId="0" applyNumberFormat="1" applyFont="1" applyFill="1" applyBorder="1" applyAlignment="1">
      <alignment vertical="center"/>
    </xf>
    <xf numFmtId="164" fontId="3" fillId="16" borderId="28" xfId="0" applyNumberFormat="1" applyFont="1" applyFill="1" applyBorder="1" applyAlignment="1">
      <alignment vertical="center"/>
    </xf>
    <xf numFmtId="44" fontId="3" fillId="6" borderId="28" xfId="1" applyFont="1" applyFill="1" applyBorder="1" applyAlignment="1" applyProtection="1">
      <alignment vertical="center"/>
      <protection locked="0"/>
    </xf>
    <xf numFmtId="0" fontId="11" fillId="6" borderId="28" xfId="0" applyFont="1" applyFill="1" applyBorder="1" applyAlignment="1" applyProtection="1">
      <alignment horizontal="left" vertical="center" wrapText="1"/>
      <protection locked="0"/>
    </xf>
    <xf numFmtId="0" fontId="3" fillId="16" borderId="22" xfId="0" applyFont="1" applyFill="1" applyBorder="1" applyAlignment="1" applyProtection="1">
      <alignment vertical="center" wrapText="1"/>
      <protection locked="0"/>
    </xf>
    <xf numFmtId="0" fontId="3" fillId="16" borderId="1" xfId="0" applyFont="1" applyFill="1" applyBorder="1" applyAlignment="1" applyProtection="1">
      <alignment vertical="center" wrapText="1"/>
      <protection locked="0"/>
    </xf>
    <xf numFmtId="0" fontId="3" fillId="16" borderId="55" xfId="0" applyFont="1" applyFill="1" applyBorder="1" applyAlignment="1" applyProtection="1">
      <alignment vertical="center" wrapText="1"/>
      <protection locked="0"/>
    </xf>
    <xf numFmtId="0" fontId="3" fillId="0" borderId="0" xfId="3" applyFont="1"/>
    <xf numFmtId="0" fontId="3" fillId="4" borderId="0" xfId="3" applyFont="1" applyFill="1"/>
    <xf numFmtId="0" fontId="7" fillId="10" borderId="69" xfId="3" applyFont="1" applyFill="1" applyBorder="1" applyAlignment="1">
      <alignment horizontal="center" vertical="center" wrapText="1"/>
    </xf>
    <xf numFmtId="0" fontId="7" fillId="10" borderId="29" xfId="3" applyFont="1" applyFill="1" applyBorder="1" applyAlignment="1">
      <alignment horizontal="center" vertical="center" wrapText="1"/>
    </xf>
    <xf numFmtId="0" fontId="7" fillId="10" borderId="70" xfId="3" applyFont="1" applyFill="1" applyBorder="1" applyAlignment="1">
      <alignment horizontal="center" vertical="center" wrapText="1"/>
    </xf>
    <xf numFmtId="0" fontId="7" fillId="10" borderId="26" xfId="3" applyFont="1" applyFill="1" applyBorder="1" applyAlignment="1">
      <alignment vertical="center" wrapText="1"/>
    </xf>
    <xf numFmtId="0" fontId="3" fillId="0" borderId="0" xfId="3" applyFont="1" applyAlignment="1">
      <alignment vertical="center" wrapText="1"/>
    </xf>
    <xf numFmtId="165" fontId="3" fillId="0" borderId="9" xfId="3" applyNumberFormat="1" applyFont="1" applyBorder="1" applyAlignment="1">
      <alignment horizontal="center"/>
    </xf>
    <xf numFmtId="0" fontId="3" fillId="0" borderId="9" xfId="3" applyFont="1" applyBorder="1"/>
    <xf numFmtId="49" fontId="3" fillId="0" borderId="9" xfId="3" applyNumberFormat="1" applyFont="1" applyBorder="1"/>
    <xf numFmtId="165" fontId="3" fillId="0" borderId="7" xfId="3" applyNumberFormat="1" applyFont="1" applyBorder="1" applyAlignment="1">
      <alignment horizontal="center"/>
    </xf>
    <xf numFmtId="0" fontId="3" fillId="0" borderId="7" xfId="3" applyFont="1" applyBorder="1"/>
    <xf numFmtId="49" fontId="3" fillId="0" borderId="7" xfId="3" applyNumberFormat="1" applyFont="1" applyBorder="1"/>
    <xf numFmtId="0" fontId="3" fillId="0" borderId="28" xfId="3" applyFont="1" applyBorder="1"/>
    <xf numFmtId="164" fontId="3" fillId="0" borderId="15" xfId="3" applyNumberFormat="1" applyFont="1" applyBorder="1" applyAlignment="1">
      <alignment horizontal="right"/>
    </xf>
    <xf numFmtId="164" fontId="3" fillId="0" borderId="16" xfId="3" applyNumberFormat="1" applyFont="1" applyBorder="1" applyAlignment="1">
      <alignment horizontal="right"/>
    </xf>
    <xf numFmtId="0" fontId="3" fillId="0" borderId="24" xfId="3" applyFont="1" applyBorder="1"/>
    <xf numFmtId="164" fontId="3" fillId="0" borderId="11" xfId="3" applyNumberFormat="1" applyFont="1" applyBorder="1" applyAlignment="1">
      <alignment horizontal="right"/>
    </xf>
    <xf numFmtId="164" fontId="3" fillId="0" borderId="9" xfId="3" applyNumberFormat="1" applyFont="1" applyBorder="1" applyAlignment="1">
      <alignment horizontal="right"/>
    </xf>
    <xf numFmtId="164" fontId="3" fillId="0" borderId="17" xfId="3" applyNumberFormat="1" applyFont="1" applyBorder="1" applyAlignment="1">
      <alignment horizontal="right"/>
    </xf>
    <xf numFmtId="164" fontId="3" fillId="0" borderId="4" xfId="3" applyNumberFormat="1" applyFont="1" applyBorder="1" applyAlignment="1">
      <alignment horizontal="right"/>
    </xf>
    <xf numFmtId="164" fontId="3" fillId="0" borderId="8" xfId="3" applyNumberFormat="1" applyFont="1" applyBorder="1" applyAlignment="1">
      <alignment horizontal="right"/>
    </xf>
    <xf numFmtId="0" fontId="3" fillId="0" borderId="8" xfId="3" applyFont="1" applyBorder="1"/>
    <xf numFmtId="0" fontId="3" fillId="2" borderId="0" xfId="3" applyFont="1" applyFill="1"/>
    <xf numFmtId="0" fontId="7" fillId="10" borderId="7" xfId="3" applyFont="1" applyFill="1" applyBorder="1" applyAlignment="1">
      <alignment horizontal="center" vertical="center" wrapText="1"/>
    </xf>
    <xf numFmtId="0" fontId="7" fillId="5" borderId="8" xfId="3" applyFont="1" applyFill="1" applyBorder="1" applyAlignment="1">
      <alignment horizontal="center" vertical="center" wrapText="1"/>
    </xf>
    <xf numFmtId="0" fontId="7" fillId="10" borderId="21" xfId="3" applyFont="1" applyFill="1" applyBorder="1" applyAlignment="1">
      <alignment horizontal="center" vertical="center" wrapText="1"/>
    </xf>
    <xf numFmtId="0" fontId="7" fillId="10" borderId="3" xfId="3" applyFont="1" applyFill="1" applyBorder="1" applyAlignment="1">
      <alignment horizontal="center" vertical="center" wrapText="1"/>
    </xf>
    <xf numFmtId="0" fontId="7" fillId="10" borderId="19" xfId="3" applyFont="1" applyFill="1" applyBorder="1" applyAlignment="1">
      <alignment horizontal="center" vertical="center" wrapText="1"/>
    </xf>
    <xf numFmtId="44" fontId="81" fillId="0" borderId="10" xfId="1" applyFont="1" applyBorder="1" applyAlignment="1" applyProtection="1"/>
    <xf numFmtId="44" fontId="81" fillId="0" borderId="12" xfId="1" applyFont="1" applyBorder="1" applyProtection="1"/>
    <xf numFmtId="44" fontId="81" fillId="0" borderId="71" xfId="1" applyFont="1" applyBorder="1" applyProtection="1"/>
    <xf numFmtId="0" fontId="3" fillId="0" borderId="10" xfId="3" applyFont="1" applyBorder="1"/>
    <xf numFmtId="165" fontId="3" fillId="0" borderId="19" xfId="3" applyNumberFormat="1" applyFont="1" applyBorder="1" applyAlignment="1">
      <alignment horizontal="center"/>
    </xf>
    <xf numFmtId="0" fontId="3" fillId="0" borderId="19" xfId="3" applyFont="1" applyBorder="1"/>
    <xf numFmtId="49" fontId="3" fillId="0" borderId="19" xfId="3" applyNumberFormat="1" applyFont="1" applyBorder="1"/>
    <xf numFmtId="0" fontId="3" fillId="0" borderId="20" xfId="3" applyFont="1" applyBorder="1"/>
    <xf numFmtId="0" fontId="3" fillId="0" borderId="13" xfId="3" applyFont="1" applyBorder="1"/>
    <xf numFmtId="0" fontId="28" fillId="9" borderId="0" xfId="3" applyFont="1" applyFill="1" applyAlignment="1">
      <alignment vertical="center"/>
    </xf>
    <xf numFmtId="0" fontId="27" fillId="9" borderId="0" xfId="3" applyFont="1" applyFill="1"/>
    <xf numFmtId="0" fontId="3" fillId="3" borderId="0" xfId="3" applyFont="1" applyFill="1"/>
    <xf numFmtId="164" fontId="12" fillId="5" borderId="0" xfId="3" applyNumberFormat="1" applyFont="1" applyFill="1" applyAlignment="1">
      <alignment horizontal="left"/>
    </xf>
    <xf numFmtId="164" fontId="12" fillId="5" borderId="0" xfId="3" applyNumberFormat="1" applyFont="1" applyFill="1"/>
    <xf numFmtId="164" fontId="12" fillId="5" borderId="5" xfId="3" applyNumberFormat="1" applyFont="1" applyFill="1" applyBorder="1" applyAlignment="1">
      <alignment horizontal="left"/>
    </xf>
    <xf numFmtId="164" fontId="35" fillId="5" borderId="34" xfId="3" applyNumberFormat="1" applyFont="1" applyFill="1" applyBorder="1" applyAlignment="1">
      <alignment horizontal="left"/>
    </xf>
    <xf numFmtId="164" fontId="35" fillId="5" borderId="0" xfId="3" applyNumberFormat="1" applyFont="1" applyFill="1"/>
    <xf numFmtId="0" fontId="3" fillId="5" borderId="0" xfId="3" applyFont="1" applyFill="1"/>
    <xf numFmtId="164" fontId="13" fillId="5" borderId="5" xfId="3" applyNumberFormat="1" applyFont="1" applyFill="1" applyBorder="1" applyAlignment="1">
      <alignment horizontal="left"/>
    </xf>
    <xf numFmtId="164" fontId="13" fillId="5" borderId="0" xfId="3" applyNumberFormat="1" applyFont="1" applyFill="1"/>
    <xf numFmtId="0" fontId="10" fillId="5" borderId="0" xfId="3" applyFont="1" applyFill="1" applyAlignment="1">
      <alignment horizontal="right"/>
    </xf>
    <xf numFmtId="164" fontId="13" fillId="5" borderId="48" xfId="3" applyNumberFormat="1" applyFont="1" applyFill="1" applyBorder="1" applyAlignment="1">
      <alignment horizontal="left"/>
    </xf>
    <xf numFmtId="164" fontId="13" fillId="5" borderId="0" xfId="3" applyNumberFormat="1" applyFont="1" applyFill="1" applyAlignment="1">
      <alignment horizontal="left"/>
    </xf>
    <xf numFmtId="0" fontId="14" fillId="5" borderId="5" xfId="3" applyFont="1" applyFill="1" applyBorder="1" applyAlignment="1">
      <alignment horizontal="right"/>
    </xf>
    <xf numFmtId="0" fontId="3" fillId="5" borderId="0" xfId="3" applyFont="1" applyFill="1" applyAlignment="1">
      <alignment horizontal="right"/>
    </xf>
    <xf numFmtId="0" fontId="11" fillId="5" borderId="0" xfId="3" applyFont="1" applyFill="1" applyAlignment="1">
      <alignment horizontal="right"/>
    </xf>
    <xf numFmtId="4" fontId="13" fillId="5" borderId="0" xfId="3" applyNumberFormat="1" applyFont="1" applyFill="1" applyAlignment="1">
      <alignment horizontal="left"/>
    </xf>
    <xf numFmtId="4" fontId="13" fillId="5" borderId="0" xfId="3" applyNumberFormat="1" applyFont="1" applyFill="1"/>
    <xf numFmtId="164" fontId="37" fillId="5" borderId="34" xfId="3" applyNumberFormat="1" applyFont="1" applyFill="1" applyBorder="1" applyAlignment="1">
      <alignment horizontal="left"/>
    </xf>
    <xf numFmtId="0" fontId="37" fillId="5" borderId="0" xfId="3" applyFont="1" applyFill="1" applyAlignment="1">
      <alignment horizontal="left"/>
    </xf>
    <xf numFmtId="0" fontId="1" fillId="5" borderId="0" xfId="3" applyFill="1"/>
    <xf numFmtId="164" fontId="10" fillId="0" borderId="0" xfId="0" applyNumberFormat="1" applyFont="1" applyAlignment="1">
      <alignment vertical="center"/>
    </xf>
    <xf numFmtId="0" fontId="3" fillId="5" borderId="0" xfId="0" applyFont="1" applyFill="1" applyAlignment="1">
      <alignment horizontal="center"/>
    </xf>
    <xf numFmtId="0" fontId="6" fillId="5" borderId="0" xfId="0" applyFont="1" applyFill="1" applyAlignment="1">
      <alignment horizontal="center"/>
    </xf>
    <xf numFmtId="0" fontId="4" fillId="0" borderId="15" xfId="3" applyFont="1" applyBorder="1" applyAlignment="1">
      <alignment horizontal="right" vertical="center"/>
    </xf>
    <xf numFmtId="0" fontId="4" fillId="0" borderId="39" xfId="3" applyFont="1" applyBorder="1" applyAlignment="1">
      <alignment horizontal="right" vertical="center"/>
    </xf>
    <xf numFmtId="0" fontId="4" fillId="0" borderId="40" xfId="3" applyFont="1" applyBorder="1" applyAlignment="1">
      <alignment horizontal="right" vertical="center"/>
    </xf>
    <xf numFmtId="0" fontId="36" fillId="0" borderId="0" xfId="3" applyFont="1" applyAlignment="1">
      <alignment horizontal="center" vertical="center"/>
    </xf>
    <xf numFmtId="0" fontId="3" fillId="0" borderId="0" xfId="3" applyFont="1" applyAlignment="1">
      <alignment horizontal="left"/>
    </xf>
    <xf numFmtId="0" fontId="38" fillId="11" borderId="66" xfId="3" applyFont="1" applyFill="1" applyBorder="1" applyAlignment="1">
      <alignment horizontal="right" vertical="center"/>
    </xf>
    <xf numFmtId="0" fontId="38" fillId="11" borderId="67" xfId="3" applyFont="1" applyFill="1" applyBorder="1" applyAlignment="1">
      <alignment horizontal="right" vertical="center"/>
    </xf>
    <xf numFmtId="0" fontId="38" fillId="11" borderId="67" xfId="3" applyFont="1" applyFill="1" applyBorder="1" applyAlignment="1">
      <alignment horizontal="left" vertical="center"/>
    </xf>
    <xf numFmtId="0" fontId="30" fillId="11" borderId="67" xfId="3" applyFont="1" applyFill="1" applyBorder="1" applyAlignment="1">
      <alignment horizontal="center" vertical="center"/>
    </xf>
    <xf numFmtId="0" fontId="30" fillId="11" borderId="68" xfId="3" applyFont="1" applyFill="1" applyBorder="1" applyAlignment="1">
      <alignment horizontal="center" vertical="center"/>
    </xf>
    <xf numFmtId="0" fontId="28" fillId="9" borderId="0" xfId="3" applyFont="1" applyFill="1" applyAlignment="1">
      <alignment horizontal="right" vertical="center" wrapText="1"/>
    </xf>
    <xf numFmtId="0" fontId="4" fillId="0" borderId="11" xfId="3" applyFont="1" applyBorder="1" applyAlignment="1">
      <alignment horizontal="right" vertical="center" shrinkToFit="1"/>
    </xf>
    <xf numFmtId="0" fontId="4" fillId="0" borderId="32" xfId="3" applyFont="1" applyBorder="1" applyAlignment="1">
      <alignment horizontal="right" vertical="center" shrinkToFit="1"/>
    </xf>
    <xf numFmtId="0" fontId="4" fillId="0" borderId="27" xfId="3" applyFont="1" applyBorder="1" applyAlignment="1">
      <alignment horizontal="right" vertical="center" shrinkToFit="1"/>
    </xf>
    <xf numFmtId="0" fontId="4" fillId="0" borderId="4" xfId="3" applyFont="1" applyBorder="1" applyAlignment="1">
      <alignment horizontal="right" vertical="center"/>
    </xf>
    <xf numFmtId="0" fontId="4" fillId="0" borderId="25" xfId="3" applyFont="1" applyBorder="1" applyAlignment="1">
      <alignment horizontal="right" vertical="center"/>
    </xf>
    <xf numFmtId="0" fontId="4" fillId="0" borderId="33" xfId="3" applyFont="1" applyBorder="1" applyAlignment="1">
      <alignment horizontal="right" vertical="center"/>
    </xf>
    <xf numFmtId="0" fontId="3" fillId="0" borderId="2" xfId="3" applyFont="1" applyBorder="1" applyAlignment="1">
      <alignment horizontal="center"/>
    </xf>
    <xf numFmtId="0" fontId="28" fillId="7" borderId="59" xfId="3" applyFont="1" applyFill="1" applyBorder="1" applyAlignment="1">
      <alignment horizontal="right" vertical="center"/>
    </xf>
    <xf numFmtId="0" fontId="28" fillId="7" borderId="60" xfId="3" applyFont="1" applyFill="1" applyBorder="1" applyAlignment="1">
      <alignment horizontal="right" vertical="center"/>
    </xf>
    <xf numFmtId="0" fontId="28" fillId="7" borderId="60" xfId="3" applyFont="1" applyFill="1" applyBorder="1" applyAlignment="1">
      <alignment horizontal="left" vertical="center"/>
    </xf>
    <xf numFmtId="0" fontId="31" fillId="7" borderId="60" xfId="3" applyFont="1" applyFill="1" applyBorder="1" applyAlignment="1">
      <alignment horizontal="center"/>
    </xf>
    <xf numFmtId="0" fontId="31" fillId="7" borderId="61" xfId="3" applyFont="1" applyFill="1" applyBorder="1" applyAlignment="1">
      <alignment horizontal="center"/>
    </xf>
    <xf numFmtId="0" fontId="3" fillId="0" borderId="24" xfId="3" applyFont="1" applyBorder="1" applyAlignment="1">
      <alignment horizontal="center"/>
    </xf>
    <xf numFmtId="0" fontId="3" fillId="0" borderId="7" xfId="3" applyFont="1" applyBorder="1" applyAlignment="1">
      <alignment horizontal="center"/>
    </xf>
    <xf numFmtId="0" fontId="3" fillId="0" borderId="8" xfId="3" applyFont="1" applyBorder="1" applyAlignment="1">
      <alignment horizontal="center"/>
    </xf>
    <xf numFmtId="0" fontId="4" fillId="0" borderId="11" xfId="3" applyFont="1" applyBorder="1" applyAlignment="1">
      <alignment horizontal="right" vertical="center"/>
    </xf>
    <xf numFmtId="0" fontId="4" fillId="0" borderId="32" xfId="3" applyFont="1" applyBorder="1" applyAlignment="1">
      <alignment horizontal="right" vertical="center"/>
    </xf>
    <xf numFmtId="0" fontId="4" fillId="0" borderId="27" xfId="3" applyFont="1" applyBorder="1" applyAlignment="1">
      <alignment horizontal="right" vertical="center"/>
    </xf>
    <xf numFmtId="0" fontId="5" fillId="0" borderId="2" xfId="3" applyFont="1" applyBorder="1" applyAlignment="1">
      <alignment horizontal="center"/>
    </xf>
    <xf numFmtId="0" fontId="10" fillId="5" borderId="0" xfId="3" applyFont="1" applyFill="1" applyAlignment="1">
      <alignment horizontal="left"/>
    </xf>
    <xf numFmtId="0" fontId="3" fillId="5" borderId="0" xfId="3" applyFont="1" applyFill="1" applyAlignment="1">
      <alignment horizontal="left"/>
    </xf>
    <xf numFmtId="0" fontId="11" fillId="5" borderId="0" xfId="3" applyFont="1" applyFill="1" applyAlignment="1">
      <alignment horizontal="left"/>
    </xf>
    <xf numFmtId="0" fontId="11" fillId="5" borderId="0" xfId="3" applyFont="1" applyFill="1" applyAlignment="1">
      <alignment horizontal="center"/>
    </xf>
    <xf numFmtId="0" fontId="25" fillId="5" borderId="0" xfId="3" applyFont="1" applyFill="1" applyAlignment="1">
      <alignment horizontal="right"/>
    </xf>
    <xf numFmtId="0" fontId="4" fillId="5" borderId="0" xfId="3" applyFont="1" applyFill="1" applyAlignment="1">
      <alignment horizontal="left" vertical="center"/>
    </xf>
    <xf numFmtId="0" fontId="6" fillId="0" borderId="0" xfId="3" applyFont="1" applyAlignment="1">
      <alignment horizontal="center"/>
    </xf>
    <xf numFmtId="0" fontId="11" fillId="5" borderId="0" xfId="3" applyFont="1" applyFill="1" applyAlignment="1">
      <alignment horizontal="left" vertical="center" wrapText="1"/>
    </xf>
    <xf numFmtId="0" fontId="3" fillId="5" borderId="0" xfId="3" applyFont="1" applyFill="1" applyAlignment="1">
      <alignment horizontal="center" shrinkToFit="1"/>
    </xf>
    <xf numFmtId="0" fontId="3" fillId="5" borderId="0" xfId="3" applyFont="1" applyFill="1" applyAlignment="1">
      <alignment horizontal="center"/>
    </xf>
    <xf numFmtId="0" fontId="40" fillId="5" borderId="0" xfId="0" applyFont="1" applyFill="1" applyAlignment="1">
      <alignment horizontal="left" wrapText="1"/>
    </xf>
    <xf numFmtId="0" fontId="59" fillId="5" borderId="0" xfId="3" applyFont="1" applyFill="1" applyAlignment="1">
      <alignment horizontal="left" vertical="center" wrapText="1"/>
    </xf>
    <xf numFmtId="0" fontId="82" fillId="5" borderId="0" xfId="3" applyFont="1" applyFill="1" applyAlignment="1">
      <alignment horizontal="left" vertical="center"/>
    </xf>
    <xf numFmtId="0" fontId="59" fillId="5" borderId="0" xfId="3" applyFont="1" applyFill="1" applyAlignment="1">
      <alignment horizontal="left" vertical="top" wrapText="1"/>
    </xf>
    <xf numFmtId="0" fontId="78" fillId="5" borderId="0" xfId="3" applyFont="1" applyFill="1" applyAlignment="1">
      <alignment vertical="center" wrapText="1"/>
    </xf>
    <xf numFmtId="0" fontId="76" fillId="5" borderId="0" xfId="3" applyFont="1" applyFill="1" applyAlignment="1">
      <alignment horizontal="left" vertical="center"/>
    </xf>
    <xf numFmtId="0" fontId="10" fillId="5" borderId="0" xfId="0" applyFont="1" applyFill="1" applyAlignment="1">
      <alignment horizontal="center" vertical="center" wrapText="1"/>
    </xf>
    <xf numFmtId="0" fontId="3" fillId="6" borderId="0" xfId="1" applyNumberFormat="1" applyFont="1" applyFill="1" applyBorder="1" applyAlignment="1" applyProtection="1">
      <alignment horizontal="center" vertical="center"/>
      <protection locked="0"/>
    </xf>
    <xf numFmtId="0" fontId="5" fillId="0" borderId="0" xfId="0" applyFont="1" applyAlignment="1">
      <alignment horizontal="center"/>
    </xf>
    <xf numFmtId="0" fontId="3" fillId="0" borderId="0" xfId="0" applyFont="1" applyAlignment="1">
      <alignment horizontal="center"/>
    </xf>
    <xf numFmtId="0" fontId="19" fillId="5" borderId="0" xfId="0" applyFont="1" applyFill="1" applyAlignment="1">
      <alignment horizontal="left" vertical="top"/>
    </xf>
    <xf numFmtId="0" fontId="39" fillId="5" borderId="0" xfId="0" applyFont="1" applyFill="1" applyAlignment="1">
      <alignment horizontal="left"/>
    </xf>
    <xf numFmtId="0" fontId="3" fillId="5" borderId="0" xfId="0" applyFont="1" applyFill="1" applyAlignment="1">
      <alignment horizontal="center" vertical="center" wrapText="1"/>
    </xf>
    <xf numFmtId="0" fontId="38" fillId="9" borderId="0" xfId="0" applyFont="1" applyFill="1" applyAlignment="1">
      <alignment horizontal="right" vertical="center" wrapText="1"/>
    </xf>
    <xf numFmtId="0" fontId="42" fillId="5" borderId="0" xfId="0" applyFont="1" applyFill="1" applyAlignment="1">
      <alignment horizontal="right"/>
    </xf>
    <xf numFmtId="0" fontId="42" fillId="5" borderId="53" xfId="0" applyFont="1" applyFill="1" applyBorder="1" applyAlignment="1">
      <alignment horizontal="left" vertical="center"/>
    </xf>
    <xf numFmtId="0" fontId="42" fillId="5" borderId="0" xfId="0" applyFont="1" applyFill="1" applyAlignment="1">
      <alignment horizontal="left" vertical="center"/>
    </xf>
    <xf numFmtId="0" fontId="42" fillId="5" borderId="0" xfId="0" applyFont="1" applyFill="1" applyAlignment="1">
      <alignment horizontal="left"/>
    </xf>
    <xf numFmtId="0" fontId="31" fillId="9" borderId="0" xfId="0" applyFont="1" applyFill="1" applyAlignment="1">
      <alignment horizontal="center" vertical="center" wrapText="1"/>
    </xf>
    <xf numFmtId="0" fontId="15" fillId="5" borderId="0" xfId="0" applyFont="1" applyFill="1" applyAlignment="1">
      <alignment horizontal="left"/>
    </xf>
    <xf numFmtId="0" fontId="6" fillId="5" borderId="0" xfId="0" applyFont="1" applyFill="1" applyAlignment="1">
      <alignment horizontal="left"/>
    </xf>
    <xf numFmtId="0" fontId="25" fillId="5" borderId="0" xfId="0" applyFont="1" applyFill="1" applyAlignment="1">
      <alignment horizontal="right"/>
    </xf>
    <xf numFmtId="0" fontId="42" fillId="5" borderId="0" xfId="0" applyFont="1" applyFill="1" applyAlignment="1">
      <alignment horizontal="left" vertical="center" wrapText="1"/>
    </xf>
    <xf numFmtId="0" fontId="25" fillId="5" borderId="0" xfId="0" applyFont="1" applyFill="1" applyAlignment="1">
      <alignment horizontal="left"/>
    </xf>
    <xf numFmtId="0" fontId="43" fillId="5" borderId="0" xfId="0" applyFont="1" applyFill="1" applyAlignment="1">
      <alignment horizontal="left"/>
    </xf>
    <xf numFmtId="0" fontId="4" fillId="5" borderId="0" xfId="0" applyFont="1" applyFill="1" applyAlignment="1">
      <alignment horizontal="right" vertical="center" wrapText="1"/>
    </xf>
    <xf numFmtId="166" fontId="3" fillId="0" borderId="0" xfId="0" applyNumberFormat="1" applyFont="1" applyAlignment="1">
      <alignment horizontal="left"/>
    </xf>
    <xf numFmtId="49" fontId="9" fillId="0" borderId="0" xfId="0" applyNumberFormat="1" applyFont="1" applyAlignment="1">
      <alignment horizontal="center" vertical="center"/>
    </xf>
    <xf numFmtId="0" fontId="38" fillId="8" borderId="56" xfId="0" applyFont="1" applyFill="1" applyBorder="1" applyAlignment="1">
      <alignment horizontal="right" vertical="center"/>
    </xf>
    <xf numFmtId="0" fontId="38" fillId="8" borderId="57" xfId="0" applyFont="1" applyFill="1" applyBorder="1" applyAlignment="1">
      <alignment horizontal="right" vertical="center"/>
    </xf>
    <xf numFmtId="0" fontId="30" fillId="8" borderId="57" xfId="0" applyFont="1" applyFill="1" applyBorder="1" applyAlignment="1">
      <alignment horizontal="left" vertical="center"/>
    </xf>
    <xf numFmtId="0" fontId="38" fillId="7" borderId="59" xfId="0" applyFont="1" applyFill="1" applyBorder="1" applyAlignment="1">
      <alignment horizontal="right" vertical="center"/>
    </xf>
    <xf numFmtId="0" fontId="38" fillId="7" borderId="60" xfId="0" applyFont="1" applyFill="1" applyBorder="1" applyAlignment="1">
      <alignment horizontal="right" vertical="center"/>
    </xf>
    <xf numFmtId="0" fontId="31" fillId="8" borderId="57" xfId="0" applyFont="1" applyFill="1" applyBorder="1" applyAlignment="1">
      <alignment horizontal="center" vertical="center" wrapText="1"/>
    </xf>
    <xf numFmtId="0" fontId="31" fillId="8" borderId="58" xfId="0" applyFont="1" applyFill="1" applyBorder="1" applyAlignment="1">
      <alignment horizontal="center" vertical="center" wrapText="1"/>
    </xf>
    <xf numFmtId="0" fontId="31" fillId="7" borderId="60" xfId="0" applyFont="1" applyFill="1" applyBorder="1" applyAlignment="1">
      <alignment horizontal="center" vertical="center" wrapText="1"/>
    </xf>
    <xf numFmtId="0" fontId="31" fillId="7" borderId="61" xfId="0" applyFont="1" applyFill="1" applyBorder="1" applyAlignment="1">
      <alignment horizontal="center" vertical="center" wrapText="1"/>
    </xf>
    <xf numFmtId="0" fontId="4" fillId="0" borderId="23" xfId="0" applyFont="1" applyBorder="1" applyAlignment="1">
      <alignment horizontal="right" vertical="center"/>
    </xf>
    <xf numFmtId="0" fontId="4" fillId="0" borderId="42" xfId="0" applyFont="1" applyBorder="1" applyAlignment="1">
      <alignment horizontal="right" vertical="center"/>
    </xf>
    <xf numFmtId="0" fontId="4" fillId="0" borderId="38" xfId="0" applyFont="1" applyBorder="1" applyAlignment="1">
      <alignment horizontal="right" vertical="center"/>
    </xf>
    <xf numFmtId="0" fontId="4" fillId="0" borderId="62" xfId="0" applyFont="1" applyBorder="1" applyAlignment="1">
      <alignment horizontal="right" vertical="center"/>
    </xf>
    <xf numFmtId="0" fontId="4" fillId="0" borderId="63" xfId="0" applyFont="1" applyBorder="1" applyAlignment="1">
      <alignment horizontal="right" vertical="center"/>
    </xf>
    <xf numFmtId="0" fontId="4" fillId="0" borderId="64" xfId="0" applyFont="1" applyBorder="1" applyAlignment="1">
      <alignment horizontal="right" vertical="center"/>
    </xf>
    <xf numFmtId="49" fontId="48" fillId="16" borderId="21" xfId="0" applyNumberFormat="1" applyFont="1" applyFill="1" applyBorder="1" applyAlignment="1">
      <alignment horizontal="center" vertical="center" wrapText="1"/>
    </xf>
    <xf numFmtId="49" fontId="48" fillId="16" borderId="5" xfId="0" applyNumberFormat="1" applyFont="1" applyFill="1" applyBorder="1" applyAlignment="1">
      <alignment horizontal="center" vertical="center" wrapText="1"/>
    </xf>
    <xf numFmtId="49" fontId="48" fillId="16" borderId="35" xfId="0" applyNumberFormat="1" applyFont="1" applyFill="1" applyBorder="1" applyAlignment="1">
      <alignment horizontal="center" vertical="center" wrapText="1"/>
    </xf>
    <xf numFmtId="49" fontId="48" fillId="16" borderId="11" xfId="0" applyNumberFormat="1" applyFont="1" applyFill="1" applyBorder="1" applyAlignment="1">
      <alignment horizontal="center" vertical="center" wrapText="1"/>
    </xf>
    <xf numFmtId="49" fontId="48" fillId="16" borderId="32" xfId="0" applyNumberFormat="1" applyFont="1" applyFill="1" applyBorder="1" applyAlignment="1">
      <alignment horizontal="center" vertical="center" wrapText="1"/>
    </xf>
    <xf numFmtId="49" fontId="48" fillId="16" borderId="27" xfId="0" applyNumberFormat="1" applyFont="1" applyFill="1" applyBorder="1" applyAlignment="1">
      <alignment horizontal="center" vertical="center" wrapText="1"/>
    </xf>
    <xf numFmtId="165" fontId="48" fillId="16" borderId="17" xfId="0" applyNumberFormat="1" applyFont="1" applyFill="1" applyBorder="1" applyAlignment="1">
      <alignment horizontal="center" vertical="center" wrapText="1"/>
    </xf>
    <xf numFmtId="165" fontId="48" fillId="16" borderId="49" xfId="0" applyNumberFormat="1" applyFont="1" applyFill="1" applyBorder="1" applyAlignment="1">
      <alignment horizontal="center" vertical="center" wrapText="1"/>
    </xf>
    <xf numFmtId="165" fontId="48" fillId="16" borderId="50" xfId="0" applyNumberFormat="1" applyFont="1" applyFill="1" applyBorder="1" applyAlignment="1">
      <alignment horizontal="center" vertical="center" wrapText="1"/>
    </xf>
    <xf numFmtId="0" fontId="30" fillId="7" borderId="60" xfId="0" applyFont="1" applyFill="1" applyBorder="1" applyAlignment="1">
      <alignment horizontal="left" vertical="center"/>
    </xf>
    <xf numFmtId="0" fontId="10" fillId="12" borderId="0" xfId="0" applyFont="1" applyFill="1" applyAlignment="1">
      <alignment horizontal="left" vertical="center"/>
    </xf>
    <xf numFmtId="0" fontId="6" fillId="0" borderId="0" xfId="0" applyFont="1" applyAlignment="1">
      <alignment vertical="center"/>
    </xf>
    <xf numFmtId="0" fontId="42" fillId="0" borderId="0" xfId="0" applyFont="1" applyAlignment="1">
      <alignment horizontal="right"/>
    </xf>
    <xf numFmtId="0" fontId="47" fillId="0" borderId="0" xfId="0" applyFont="1" applyAlignment="1">
      <alignment horizontal="left" vertical="center" wrapText="1"/>
    </xf>
    <xf numFmtId="164" fontId="38" fillId="14" borderId="0" xfId="0" applyNumberFormat="1" applyFont="1" applyFill="1" applyAlignment="1">
      <alignment vertical="center"/>
    </xf>
    <xf numFmtId="164" fontId="38" fillId="13" borderId="0" xfId="0" applyNumberFormat="1" applyFont="1" applyFill="1" applyAlignment="1">
      <alignment vertical="center"/>
    </xf>
    <xf numFmtId="0" fontId="9" fillId="5" borderId="0" xfId="0" applyFont="1" applyFill="1" applyAlignment="1">
      <alignment horizontal="left"/>
    </xf>
    <xf numFmtId="0" fontId="17" fillId="5" borderId="0" xfId="0" applyFont="1" applyFill="1" applyAlignment="1">
      <alignment horizontal="left"/>
    </xf>
    <xf numFmtId="0" fontId="47" fillId="0" borderId="0" xfId="0" applyFont="1" applyAlignment="1">
      <alignment horizontal="left" vertical="top" wrapText="1"/>
    </xf>
    <xf numFmtId="0" fontId="10" fillId="0" borderId="0" xfId="0" applyFont="1" applyAlignment="1">
      <alignment horizontal="right" vertical="center" wrapText="1"/>
    </xf>
    <xf numFmtId="0" fontId="10" fillId="0" borderId="0" xfId="0" applyFont="1" applyAlignment="1">
      <alignment horizontal="right" vertical="center"/>
    </xf>
    <xf numFmtId="0" fontId="87" fillId="5" borderId="0" xfId="0" applyFont="1" applyFill="1" applyAlignment="1">
      <alignment horizontal="left" vertical="center" wrapText="1"/>
    </xf>
    <xf numFmtId="0" fontId="70" fillId="0" borderId="0" xfId="0" applyFont="1" applyAlignment="1">
      <alignment horizontal="left" vertical="top" wrapText="1" readingOrder="1"/>
    </xf>
    <xf numFmtId="0" fontId="74" fillId="5" borderId="0" xfId="0" applyFont="1" applyFill="1" applyAlignment="1">
      <alignment horizontal="left" vertical="top" wrapText="1"/>
    </xf>
    <xf numFmtId="0" fontId="0" fillId="5" borderId="0" xfId="0" applyFill="1" applyAlignment="1">
      <alignment horizontal="left" vertical="top" wrapText="1"/>
    </xf>
    <xf numFmtId="0" fontId="59" fillId="5" borderId="0" xfId="0" applyFont="1" applyFill="1" applyAlignment="1">
      <alignment horizontal="left" vertical="top" wrapText="1"/>
    </xf>
    <xf numFmtId="0" fontId="59" fillId="5" borderId="0" xfId="0" applyFont="1" applyFill="1" applyAlignment="1">
      <alignment horizontal="left" vertical="top"/>
    </xf>
    <xf numFmtId="0" fontId="66" fillId="5" borderId="0" xfId="0" applyFont="1" applyFill="1" applyAlignment="1">
      <alignment horizontal="left" vertical="top" wrapText="1"/>
    </xf>
  </cellXfs>
  <cellStyles count="4">
    <cellStyle name="Currency" xfId="1" builtinId="4"/>
    <cellStyle name="Hyperlink" xfId="2" builtinId="8"/>
    <cellStyle name="Normal" xfId="0" builtinId="0"/>
    <cellStyle name="Normal 2" xfId="3" xr:uid="{00000000-0005-0000-0000-000003000000}"/>
  </cellStyles>
  <dxfs count="23">
    <dxf>
      <font>
        <condense val="0"/>
        <extend val="0"/>
        <color indexed="22"/>
      </font>
    </dxf>
    <dxf>
      <font>
        <condense val="0"/>
        <extend val="0"/>
        <color indexed="22"/>
      </font>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ndense val="0"/>
        <extend val="0"/>
        <color indexed="22"/>
      </font>
    </dxf>
    <dxf>
      <font>
        <condense val="0"/>
        <extend val="0"/>
        <color indexed="22"/>
      </font>
    </dxf>
    <dxf>
      <font>
        <condense val="0"/>
        <extend val="0"/>
        <color indexed="22"/>
      </font>
    </dxf>
    <dxf>
      <font>
        <condense val="0"/>
        <extend val="0"/>
        <color indexed="9"/>
      </font>
    </dxf>
    <dxf>
      <font>
        <condense val="0"/>
        <extend val="0"/>
        <color indexed="22"/>
      </font>
    </dxf>
    <dxf>
      <font>
        <condense val="0"/>
        <extend val="0"/>
        <color indexed="22"/>
      </font>
    </dxf>
    <dxf>
      <font>
        <color rgb="FF9C0006"/>
      </font>
      <fill>
        <patternFill>
          <bgColor rgb="FFFFFF00"/>
        </patternFill>
      </fill>
    </dxf>
    <dxf>
      <font>
        <color rgb="FF9C0006"/>
      </font>
      <fill>
        <patternFill>
          <bgColor rgb="FFFFFF00"/>
        </patternFill>
      </fill>
    </dxf>
    <dxf>
      <font>
        <condense val="0"/>
        <extend val="0"/>
        <color indexed="22"/>
      </font>
    </dxf>
    <dxf>
      <font>
        <color rgb="FFC00000"/>
      </font>
      <fill>
        <patternFill>
          <bgColor rgb="FFFFFF00"/>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9" defaultPivotStyle="PivotStyleLight16"/>
  <colors>
    <mruColors>
      <color rgb="FF5A447A"/>
      <color rgb="FF007A87"/>
      <color rgb="FFFFFFCC"/>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79635689713183"/>
          <c:y val="0.22024673618079835"/>
          <c:w val="0.56639911071798921"/>
          <c:h val="0.64352597639376363"/>
        </c:manualLayout>
      </c:layout>
      <c:pieChart>
        <c:varyColors val="1"/>
        <c:ser>
          <c:idx val="0"/>
          <c:order val="0"/>
          <c:tx>
            <c:strRef>
              <c:f>'INCOME-EXPENDITURE STATEMENT'!$E$6:$E$6</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15E9-41D4-B665-1545E781B26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15E9-41D4-B665-1545E781B267}"/>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15E9-41D4-B665-1545E781B267}"/>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15E9-41D4-B665-1545E781B267}"/>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4-15E9-41D4-B665-1545E781B267}"/>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15E9-41D4-B665-1545E781B267}"/>
              </c:ext>
            </c:extLst>
          </c:dPt>
          <c:dPt>
            <c:idx val="6"/>
            <c:bubble3D val="0"/>
            <c:extLst>
              <c:ext xmlns:c16="http://schemas.microsoft.com/office/drawing/2014/chart" uri="{C3380CC4-5D6E-409C-BE32-E72D297353CC}">
                <c16:uniqueId val="{00000006-15E9-41D4-B665-1545E781B267}"/>
              </c:ext>
            </c:extLst>
          </c:dPt>
          <c:dLbls>
            <c:dLbl>
              <c:idx val="0"/>
              <c:layout>
                <c:manualLayout>
                  <c:x val="7.8309410057647265E-3"/>
                  <c:y val="-1.7603197427276025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E9-41D4-B665-1545E781B267}"/>
                </c:ext>
              </c:extLst>
            </c:dLbl>
            <c:dLbl>
              <c:idx val="1"/>
              <c:layout>
                <c:manualLayout>
                  <c:x val="5.05306597775355E-2"/>
                  <c:y val="-1.5960709194877503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E9-41D4-B665-1545E781B267}"/>
                </c:ext>
              </c:extLst>
            </c:dLbl>
            <c:dLbl>
              <c:idx val="2"/>
              <c:layout>
                <c:manualLayout>
                  <c:x val="2.8661307352465692E-2"/>
                  <c:y val="1.5896732266232678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E9-41D4-B665-1545E781B267}"/>
                </c:ext>
              </c:extLst>
            </c:dLbl>
            <c:dLbl>
              <c:idx val="3"/>
              <c:layout>
                <c:manualLayout>
                  <c:x val="3.3396713574081943E-2"/>
                  <c:y val="-1.703415234818936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E9-41D4-B665-1545E781B267}"/>
                </c:ext>
              </c:extLst>
            </c:dLbl>
            <c:dLbl>
              <c:idx val="4"/>
              <c:layout>
                <c:manualLayout>
                  <c:x val="-8.2262309198097086E-2"/>
                  <c:y val="2.1376551823778751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E9-41D4-B665-1545E781B267}"/>
                </c:ext>
              </c:extLst>
            </c:dLbl>
            <c:dLbl>
              <c:idx val="5"/>
              <c:layout>
                <c:manualLayout>
                  <c:x val="-2.2727511769210198E-2"/>
                  <c:y val="-6.3570639736235654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E9-41D4-B665-1545E781B267}"/>
                </c:ext>
              </c:extLst>
            </c:dLbl>
            <c:dLbl>
              <c:idx val="6"/>
              <c:layout>
                <c:manualLayout>
                  <c:x val="8.6390649670058647E-2"/>
                  <c:y val="-3.6279876163329561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5E9-41D4-B665-1545E781B267}"/>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'INCOME-EXPENDITURE STATEMENT'!$D$7:$D$13</c:f>
              <c:strCache>
                <c:ptCount val="7"/>
                <c:pt idx="0">
                  <c:v>MEALS</c:v>
                </c:pt>
                <c:pt idx="1">
                  <c:v>FUNCTIONS</c:v>
                </c:pt>
                <c:pt idx="2">
                  <c:v>RAFFLES</c:v>
                </c:pt>
                <c:pt idx="3">
                  <c:v>DONATIONS, including members subs</c:v>
                </c:pt>
                <c:pt idx="4">
                  <c:v>JOINING FEES</c:v>
                </c:pt>
                <c:pt idx="5">
                  <c:v>LEARNING FOR LIFE</c:v>
                </c:pt>
                <c:pt idx="6">
                  <c:v>OTHERS</c:v>
                </c:pt>
              </c:strCache>
            </c:strRef>
          </c:cat>
          <c:val>
            <c:numRef>
              <c:f>'INCOME-EXPENDITURE STATEMENT'!$E$7:$E$13</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15E9-41D4-B665-1545E781B26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79635689713183"/>
          <c:y val="0.22024673618079835"/>
          <c:w val="0.56639911071798921"/>
          <c:h val="0.64352597639376363"/>
        </c:manualLayout>
      </c:layout>
      <c:pieChart>
        <c:varyColors val="1"/>
        <c:ser>
          <c:idx val="0"/>
          <c:order val="0"/>
          <c:tx>
            <c:strRef>
              <c:f>'INCOME-EXPENDITURE STATEMENT'!$C$6:$C$6</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AD27-4E77-B5A4-8DC6888EA79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AD27-4E77-B5A4-8DC6888EA797}"/>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AD27-4E77-B5A4-8DC6888EA797}"/>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AD27-4E77-B5A4-8DC6888EA797}"/>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AD27-4E77-B5A4-8DC6888EA797}"/>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AD27-4E77-B5A4-8DC6888EA797}"/>
              </c:ext>
            </c:extLst>
          </c:dPt>
          <c:dPt>
            <c:idx val="6"/>
            <c:bubble3D val="0"/>
            <c:extLst>
              <c:ext xmlns:c16="http://schemas.microsoft.com/office/drawing/2014/chart" uri="{C3380CC4-5D6E-409C-BE32-E72D297353CC}">
                <c16:uniqueId val="{0000000C-AD27-4E77-B5A4-8DC6888EA797}"/>
              </c:ext>
            </c:extLst>
          </c:dPt>
          <c:dLbls>
            <c:dLbl>
              <c:idx val="0"/>
              <c:layout>
                <c:manualLayout>
                  <c:x val="7.7903955520204793E-2"/>
                  <c:y val="-5.3581255283702216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27-4E77-B5A4-8DC6888EA797}"/>
                </c:ext>
              </c:extLst>
            </c:dLbl>
            <c:dLbl>
              <c:idx val="1"/>
              <c:layout>
                <c:manualLayout>
                  <c:x val="5.4736311813343066E-3"/>
                  <c:y val="2.6301717314859963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27-4E77-B5A4-8DC6888EA797}"/>
                </c:ext>
              </c:extLst>
            </c:dLbl>
            <c:dLbl>
              <c:idx val="2"/>
              <c:layout>
                <c:manualLayout>
                  <c:x val="-1.4805586226419407E-2"/>
                  <c:y val="9.058220643460023E-4"/>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27-4E77-B5A4-8DC6888EA797}"/>
                </c:ext>
              </c:extLst>
            </c:dLbl>
            <c:dLbl>
              <c:idx val="3"/>
              <c:layout>
                <c:manualLayout>
                  <c:x val="-4.534656903577395E-2"/>
                  <c:y val="-4.9294174357814094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27-4E77-B5A4-8DC6888EA797}"/>
                </c:ext>
              </c:extLst>
            </c:dLbl>
            <c:dLbl>
              <c:idx val="4"/>
              <c:layout>
                <c:manualLayout>
                  <c:x val="-0.1178384464607463"/>
                  <c:y val="-6.7658405240665354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D27-4E77-B5A4-8DC6888EA797}"/>
                </c:ext>
              </c:extLst>
            </c:dLbl>
            <c:dLbl>
              <c:idx val="5"/>
              <c:layout>
                <c:manualLayout>
                  <c:x val="-5.2092646008813958E-3"/>
                  <c:y val="-0.10854332594490478"/>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D27-4E77-B5A4-8DC6888EA797}"/>
                </c:ext>
              </c:extLst>
            </c:dLbl>
            <c:dLbl>
              <c:idx val="6"/>
              <c:layout>
                <c:manualLayout>
                  <c:x val="4.9164374822870817E-2"/>
                  <c:y val="-1.2294546230108222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D27-4E77-B5A4-8DC6888EA797}"/>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'INCOME-EXPENDITURE STATEMENT'!$B$7:$B$12</c:f>
              <c:strCache>
                <c:ptCount val="6"/>
                <c:pt idx="0">
                  <c:v>MEALS</c:v>
                </c:pt>
                <c:pt idx="1">
                  <c:v>FUNCTIONS</c:v>
                </c:pt>
                <c:pt idx="2">
                  <c:v>RAFFLES</c:v>
                </c:pt>
                <c:pt idx="3">
                  <c:v>DONATIONS</c:v>
                </c:pt>
                <c:pt idx="4">
                  <c:v>MEMBERS SUBS/
JOINING FEES</c:v>
                </c:pt>
                <c:pt idx="5">
                  <c:v>LEARNING FOR LIFE</c:v>
                </c:pt>
              </c:strCache>
            </c:strRef>
          </c:cat>
          <c:val>
            <c:numRef>
              <c:f>'INCOME-EXPENDITURE STATEMENT'!$C$7:$C$12</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D-AD27-4E77-B5A4-8DC6888EA79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TERMINOLOGY!A1"/><Relationship Id="rId7" Type="http://schemas.openxmlformats.org/officeDocument/2006/relationships/hyperlink" Target="#'INCOME-EXPENDITURE STATEMENT'!A1"/><Relationship Id="rId2" Type="http://schemas.openxmlformats.org/officeDocument/2006/relationships/hyperlink" Target="#SAMPLE!A1"/><Relationship Id="rId1" Type="http://schemas.openxmlformats.org/officeDocument/2006/relationships/image" Target="../media/image1.png"/><Relationship Id="rId6" Type="http://schemas.openxmlformats.org/officeDocument/2006/relationships/hyperlink" Target="#'Submit for Annual Audit'!A1"/><Relationship Id="rId5" Type="http://schemas.openxmlformats.org/officeDocument/2006/relationships/hyperlink" Target="#'INCOME-EXPENDITURE'!A1"/><Relationship Id="rId10" Type="http://schemas.openxmlformats.org/officeDocument/2006/relationships/image" Target="../media/image4.png"/><Relationship Id="rId4" Type="http://schemas.openxmlformats.org/officeDocument/2006/relationships/hyperlink" Target="#'COUNCILLOR DETAILS'!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3</xdr:col>
      <xdr:colOff>79146</xdr:colOff>
      <xdr:row>1</xdr:row>
      <xdr:rowOff>136416</xdr:rowOff>
    </xdr:from>
    <xdr:to>
      <xdr:col>4</xdr:col>
      <xdr:colOff>32</xdr:colOff>
      <xdr:row>3</xdr:row>
      <xdr:rowOff>636992</xdr:rowOff>
    </xdr:to>
    <xdr:pic>
      <xdr:nvPicPr>
        <xdr:cNvPr id="1025" name="Picture 1" descr="V:\Promotional\Logos\VIEW New Logo CD\Standard Versions\RGB\VIEW_Stack_logos\VIEW_Stack_RGB.png">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9746" y="195682"/>
          <a:ext cx="1756944" cy="1675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4566</xdr:colOff>
      <xdr:row>2</xdr:row>
      <xdr:rowOff>1033784</xdr:rowOff>
    </xdr:from>
    <xdr:to>
      <xdr:col>2</xdr:col>
      <xdr:colOff>886239</xdr:colOff>
      <xdr:row>3</xdr:row>
      <xdr:rowOff>332025</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00000000-0008-0000-0000-00000B000000}"/>
            </a:ext>
          </a:extLst>
        </xdr:cNvPr>
        <xdr:cNvSpPr txBox="1"/>
      </xdr:nvSpPr>
      <xdr:spPr>
        <a:xfrm>
          <a:off x="799696" y="1236708"/>
          <a:ext cx="881673" cy="333567"/>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SAMPLE</a:t>
          </a:r>
        </a:p>
      </xdr:txBody>
    </xdr:sp>
    <xdr:clientData/>
  </xdr:twoCellAnchor>
  <xdr:twoCellAnchor>
    <xdr:from>
      <xdr:col>2</xdr:col>
      <xdr:colOff>936066</xdr:colOff>
      <xdr:row>2</xdr:row>
      <xdr:rowOff>1033784</xdr:rowOff>
    </xdr:from>
    <xdr:to>
      <xdr:col>2</xdr:col>
      <xdr:colOff>2443382</xdr:colOff>
      <xdr:row>3</xdr:row>
      <xdr:rowOff>332025</xdr:rowOff>
    </xdr:to>
    <xdr:sp macro="" textlink="">
      <xdr:nvSpPr>
        <xdr:cNvPr id="13" name="TextBox 12">
          <a:hlinkClick xmlns:r="http://schemas.openxmlformats.org/officeDocument/2006/relationships" r:id="rId3"/>
          <a:extLst>
            <a:ext uri="{FF2B5EF4-FFF2-40B4-BE49-F238E27FC236}">
              <a16:creationId xmlns:a16="http://schemas.microsoft.com/office/drawing/2014/main" id="{00000000-0008-0000-0000-00000D000000}"/>
            </a:ext>
          </a:extLst>
        </xdr:cNvPr>
        <xdr:cNvSpPr txBox="1"/>
      </xdr:nvSpPr>
      <xdr:spPr>
        <a:xfrm>
          <a:off x="1731196" y="1236708"/>
          <a:ext cx="1507316" cy="333567"/>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TERMINOLOGY</a:t>
          </a:r>
        </a:p>
      </xdr:txBody>
    </xdr:sp>
    <xdr:clientData/>
  </xdr:twoCellAnchor>
  <xdr:twoCellAnchor>
    <xdr:from>
      <xdr:col>2</xdr:col>
      <xdr:colOff>2517923</xdr:colOff>
      <xdr:row>2</xdr:row>
      <xdr:rowOff>1033784</xdr:rowOff>
    </xdr:from>
    <xdr:to>
      <xdr:col>2</xdr:col>
      <xdr:colOff>3449716</xdr:colOff>
      <xdr:row>3</xdr:row>
      <xdr:rowOff>324971</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00000000-0008-0000-0000-00000E000000}"/>
            </a:ext>
          </a:extLst>
        </xdr:cNvPr>
        <xdr:cNvSpPr txBox="1"/>
      </xdr:nvSpPr>
      <xdr:spPr>
        <a:xfrm>
          <a:off x="3313053" y="1236708"/>
          <a:ext cx="931793" cy="326513"/>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DETAILS</a:t>
          </a:r>
        </a:p>
      </xdr:txBody>
    </xdr:sp>
    <xdr:clientData/>
  </xdr:twoCellAnchor>
  <xdr:twoCellAnchor>
    <xdr:from>
      <xdr:col>2</xdr:col>
      <xdr:colOff>3499655</xdr:colOff>
      <xdr:row>2</xdr:row>
      <xdr:rowOff>1033784</xdr:rowOff>
    </xdr:from>
    <xdr:to>
      <xdr:col>2</xdr:col>
      <xdr:colOff>5710869</xdr:colOff>
      <xdr:row>3</xdr:row>
      <xdr:rowOff>324971</xdr:rowOff>
    </xdr:to>
    <xdr:sp macro="" textlink="">
      <xdr:nvSpPr>
        <xdr:cNvPr id="15" name="TextBox 14">
          <a:hlinkClick xmlns:r="http://schemas.openxmlformats.org/officeDocument/2006/relationships" r:id="rId5"/>
          <a:extLst>
            <a:ext uri="{FF2B5EF4-FFF2-40B4-BE49-F238E27FC236}">
              <a16:creationId xmlns:a16="http://schemas.microsoft.com/office/drawing/2014/main" id="{00000000-0008-0000-0000-00000F000000}"/>
            </a:ext>
          </a:extLst>
        </xdr:cNvPr>
        <xdr:cNvSpPr txBox="1"/>
      </xdr:nvSpPr>
      <xdr:spPr>
        <a:xfrm>
          <a:off x="4294785" y="1236708"/>
          <a:ext cx="2211214" cy="326513"/>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INCOME-EXPENDITURE</a:t>
          </a:r>
        </a:p>
      </xdr:txBody>
    </xdr:sp>
    <xdr:clientData/>
  </xdr:twoCellAnchor>
  <xdr:twoCellAnchor>
    <xdr:from>
      <xdr:col>2</xdr:col>
      <xdr:colOff>7115065</xdr:colOff>
      <xdr:row>3</xdr:row>
      <xdr:rowOff>7502</xdr:rowOff>
    </xdr:from>
    <xdr:to>
      <xdr:col>2</xdr:col>
      <xdr:colOff>9301381</xdr:colOff>
      <xdr:row>3</xdr:row>
      <xdr:rowOff>318880</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00000000-0008-0000-0000-000010000000}"/>
            </a:ext>
          </a:extLst>
        </xdr:cNvPr>
        <xdr:cNvSpPr txBox="1"/>
      </xdr:nvSpPr>
      <xdr:spPr>
        <a:xfrm>
          <a:off x="7910195" y="1245752"/>
          <a:ext cx="2186316" cy="311378"/>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Submit to Annual Audit</a:t>
          </a:r>
        </a:p>
      </xdr:txBody>
    </xdr:sp>
    <xdr:clientData/>
  </xdr:twoCellAnchor>
  <xdr:twoCellAnchor>
    <xdr:from>
      <xdr:col>2</xdr:col>
      <xdr:colOff>5779331</xdr:colOff>
      <xdr:row>3</xdr:row>
      <xdr:rowOff>7501</xdr:rowOff>
    </xdr:from>
    <xdr:to>
      <xdr:col>2</xdr:col>
      <xdr:colOff>7016872</xdr:colOff>
      <xdr:row>3</xdr:row>
      <xdr:rowOff>323306</xdr:rowOff>
    </xdr:to>
    <xdr:sp macro="" textlink="">
      <xdr:nvSpPr>
        <xdr:cNvPr id="25" name="TextBox 24">
          <a:hlinkClick xmlns:r="http://schemas.openxmlformats.org/officeDocument/2006/relationships" r:id="rId7"/>
          <a:extLst>
            <a:ext uri="{FF2B5EF4-FFF2-40B4-BE49-F238E27FC236}">
              <a16:creationId xmlns:a16="http://schemas.microsoft.com/office/drawing/2014/main" id="{00000000-0008-0000-0000-000019000000}"/>
            </a:ext>
          </a:extLst>
        </xdr:cNvPr>
        <xdr:cNvSpPr txBox="1"/>
      </xdr:nvSpPr>
      <xdr:spPr>
        <a:xfrm>
          <a:off x="6574461" y="1245751"/>
          <a:ext cx="1237541" cy="315805"/>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STATEMENT</a:t>
          </a:r>
        </a:p>
      </xdr:txBody>
    </xdr:sp>
    <xdr:clientData/>
  </xdr:twoCellAnchor>
  <xdr:twoCellAnchor>
    <xdr:from>
      <xdr:col>3</xdr:col>
      <xdr:colOff>374197</xdr:colOff>
      <xdr:row>5</xdr:row>
      <xdr:rowOff>102055</xdr:rowOff>
    </xdr:from>
    <xdr:to>
      <xdr:col>3</xdr:col>
      <xdr:colOff>1509466</xdr:colOff>
      <xdr:row>6</xdr:row>
      <xdr:rowOff>806055</xdr:rowOff>
    </xdr:to>
    <xdr:grpSp>
      <xdr:nvGrpSpPr>
        <xdr:cNvPr id="23" name="Group 22">
          <a:extLst>
            <a:ext uri="{FF2B5EF4-FFF2-40B4-BE49-F238E27FC236}">
              <a16:creationId xmlns:a16="http://schemas.microsoft.com/office/drawing/2014/main" id="{00000000-0008-0000-0000-000017000000}"/>
            </a:ext>
          </a:extLst>
        </xdr:cNvPr>
        <xdr:cNvGrpSpPr>
          <a:grpSpLocks/>
        </xdr:cNvGrpSpPr>
      </xdr:nvGrpSpPr>
      <xdr:grpSpPr bwMode="auto">
        <a:xfrm>
          <a:off x="10213522" y="2673805"/>
          <a:ext cx="1135269" cy="1132625"/>
          <a:chOff x="5333031" y="3117997"/>
          <a:chExt cx="728232" cy="728232"/>
        </a:xfrm>
      </xdr:grpSpPr>
      <xdr:sp macro="" textlink="">
        <xdr:nvSpPr>
          <xdr:cNvPr id="26" name="Oval 25">
            <a:extLst>
              <a:ext uri="{FF2B5EF4-FFF2-40B4-BE49-F238E27FC236}">
                <a16:creationId xmlns:a16="http://schemas.microsoft.com/office/drawing/2014/main" id="{00000000-0008-0000-0000-00001A000000}"/>
              </a:ext>
            </a:extLst>
          </xdr:cNvPr>
          <xdr:cNvSpPr/>
        </xdr:nvSpPr>
        <xdr:spPr>
          <a:xfrm>
            <a:off x="5333031" y="3117997"/>
            <a:ext cx="728232" cy="728232"/>
          </a:xfrm>
          <a:prstGeom prst="ellipse">
            <a:avLst/>
          </a:prstGeom>
          <a:solidFill>
            <a:srgbClr val="C00000">
              <a:lumMod val="20000"/>
              <a:lumOff val="80000"/>
            </a:srgbClr>
          </a:solidFill>
          <a:ln w="25400" cap="flat" cmpd="sng" algn="ctr">
            <a:noFill/>
            <a:prstDash val="solid"/>
          </a:ln>
          <a:effec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5pPr>
            <a:lvl6pPr marL="2286000" algn="l" defTabSz="914400" rtl="0" eaLnBrk="1" latinLnBrk="0" hangingPunct="1">
              <a:defRPr kern="1200">
                <a:solidFill>
                  <a:schemeClr val="tx1"/>
                </a:solidFill>
                <a:latin typeface="Arial" panose="020B0604020202020204" pitchFamily="34" charset="0"/>
                <a:ea typeface="+mn-ea"/>
                <a:cs typeface="Arial" panose="020B0604020202020204" pitchFamily="34" charset="0"/>
              </a:defRPr>
            </a:lvl6pPr>
            <a:lvl7pPr marL="2743200" algn="l" defTabSz="914400" rtl="0" eaLnBrk="1" latinLnBrk="0" hangingPunct="1">
              <a:defRPr kern="1200">
                <a:solidFill>
                  <a:schemeClr val="tx1"/>
                </a:solidFill>
                <a:latin typeface="Arial" panose="020B0604020202020204" pitchFamily="34" charset="0"/>
                <a:ea typeface="+mn-ea"/>
                <a:cs typeface="Arial" panose="020B0604020202020204" pitchFamily="34" charset="0"/>
              </a:defRPr>
            </a:lvl7pPr>
            <a:lvl8pPr marL="3200400" algn="l" defTabSz="914400" rtl="0" eaLnBrk="1" latinLnBrk="0" hangingPunct="1">
              <a:defRPr kern="1200">
                <a:solidFill>
                  <a:schemeClr val="tx1"/>
                </a:solidFill>
                <a:latin typeface="Arial" panose="020B0604020202020204" pitchFamily="34" charset="0"/>
                <a:ea typeface="+mn-ea"/>
                <a:cs typeface="Arial" panose="020B0604020202020204" pitchFamily="34" charset="0"/>
              </a:defRPr>
            </a:lvl8pPr>
            <a:lvl9pPr marL="3657600" algn="l" defTabSz="914400" rtl="0" eaLnBrk="1" latinLnBrk="0" hangingPunct="1">
              <a:defRPr kern="1200">
                <a:solidFill>
                  <a:schemeClr val="tx1"/>
                </a:solidFill>
                <a:latin typeface="Arial" panose="020B0604020202020204" pitchFamily="34" charset="0"/>
                <a:ea typeface="+mn-ea"/>
                <a:cs typeface="Arial" panose="020B0604020202020204" pitchFamily="34" charset="0"/>
              </a:defRPr>
            </a:lvl9pPr>
          </a:lstStyle>
          <a:p>
            <a:pPr algn="ctr" eaLnBrk="1" fontAlgn="auto" hangingPunct="1">
              <a:spcBef>
                <a:spcPts val="0"/>
              </a:spcBef>
              <a:spcAft>
                <a:spcPts val="0"/>
              </a:spcAft>
              <a:defRPr/>
            </a:pPr>
            <a:endParaRPr lang="en-AU" kern="0">
              <a:solidFill>
                <a:prstClr val="white"/>
              </a:solidFill>
              <a:latin typeface="Arial"/>
              <a:cs typeface="+mn-cs"/>
            </a:endParaRPr>
          </a:p>
        </xdr:txBody>
      </xdr:sp>
      <xdr:pic>
        <xdr:nvPicPr>
          <xdr:cNvPr id="27" name="Picture 26" descr="Image result for document">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51991" y="3221902"/>
            <a:ext cx="497972" cy="516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429101</xdr:colOff>
      <xdr:row>6</xdr:row>
      <xdr:rowOff>1170415</xdr:rowOff>
    </xdr:from>
    <xdr:to>
      <xdr:col>3</xdr:col>
      <xdr:colOff>1524963</xdr:colOff>
      <xdr:row>7</xdr:row>
      <xdr:rowOff>905563</xdr:rowOff>
    </xdr:to>
    <xdr:pic>
      <xdr:nvPicPr>
        <xdr:cNvPr id="28" name="Picture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10961030" y="4170791"/>
          <a:ext cx="1095862" cy="1095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464496</xdr:colOff>
      <xdr:row>8</xdr:row>
      <xdr:rowOff>100198</xdr:rowOff>
    </xdr:from>
    <xdr:to>
      <xdr:col>3</xdr:col>
      <xdr:colOff>1557272</xdr:colOff>
      <xdr:row>9</xdr:row>
      <xdr:rowOff>451386</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996425" y="5563467"/>
          <a:ext cx="1092776" cy="1092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546485</xdr:colOff>
      <xdr:row>0</xdr:row>
      <xdr:rowOff>152801</xdr:rowOff>
    </xdr:from>
    <xdr:to>
      <xdr:col>15</xdr:col>
      <xdr:colOff>500306</xdr:colOff>
      <xdr:row>3</xdr:row>
      <xdr:rowOff>643894</xdr:rowOff>
    </xdr:to>
    <xdr:pic>
      <xdr:nvPicPr>
        <xdr:cNvPr id="2" name="Picture 1" descr="Related imag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5030" y="152801"/>
          <a:ext cx="1246912" cy="1237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130628</xdr:colOff>
      <xdr:row>4</xdr:row>
      <xdr:rowOff>1126672</xdr:rowOff>
    </xdr:from>
    <xdr:to>
      <xdr:col>13</xdr:col>
      <xdr:colOff>142533</xdr:colOff>
      <xdr:row>28</xdr:row>
      <xdr:rowOff>291021</xdr:rowOff>
    </xdr:to>
    <xdr:pic>
      <xdr:nvPicPr>
        <xdr:cNvPr id="2" name="Picture 1">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a:srcRect t="6227" b="25588"/>
        <a:stretch/>
      </xdr:blipFill>
      <xdr:spPr>
        <a:xfrm>
          <a:off x="130628" y="2906486"/>
          <a:ext cx="8361248" cy="4003049"/>
        </a:xfrm>
        <a:prstGeom prst="rect">
          <a:avLst/>
        </a:prstGeom>
        <a:effectLst>
          <a:outerShdw blurRad="63500" sx="102000" sy="102000" algn="ctr"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2586038</xdr:colOff>
      <xdr:row>0</xdr:row>
      <xdr:rowOff>71438</xdr:rowOff>
    </xdr:from>
    <xdr:to>
      <xdr:col>7</xdr:col>
      <xdr:colOff>11430</xdr:colOff>
      <xdr:row>4</xdr:row>
      <xdr:rowOff>392430</xdr:rowOff>
    </xdr:to>
    <xdr:pic>
      <xdr:nvPicPr>
        <xdr:cNvPr id="2049" name="Picture 1" descr="V:\Promotional\Logos\VIEW New Logo CD\Standard Versions\RGB\VIEW_Stack_logos\VIEW_Stack_RGB.png">
          <a:extLst>
            <a:ext uri="{FF2B5EF4-FFF2-40B4-BE49-F238E27FC236}">
              <a16:creationId xmlns:a16="http://schemas.microsoft.com/office/drawing/2014/main" id="{00000000-0008-0000-04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58088" y="71438"/>
          <a:ext cx="919162" cy="1204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758977</xdr:colOff>
      <xdr:row>52</xdr:row>
      <xdr:rowOff>146655</xdr:rowOff>
    </xdr:from>
    <xdr:to>
      <xdr:col>8</xdr:col>
      <xdr:colOff>828523</xdr:colOff>
      <xdr:row>54</xdr:row>
      <xdr:rowOff>326571</xdr:rowOff>
    </xdr:to>
    <xdr:sp macro="" textlink="">
      <xdr:nvSpPr>
        <xdr:cNvPr id="2" name="Rounded Rectangular Callout 1">
          <a:extLst>
            <a:ext uri="{FF2B5EF4-FFF2-40B4-BE49-F238E27FC236}">
              <a16:creationId xmlns:a16="http://schemas.microsoft.com/office/drawing/2014/main" id="{00000000-0008-0000-0500-000002000000}"/>
            </a:ext>
          </a:extLst>
        </xdr:cNvPr>
        <xdr:cNvSpPr/>
      </xdr:nvSpPr>
      <xdr:spPr>
        <a:xfrm>
          <a:off x="5675691" y="19601845"/>
          <a:ext cx="4109356" cy="748393"/>
        </a:xfrm>
        <a:prstGeom prst="wedgeRoundRectCallout">
          <a:avLst>
            <a:gd name="adj1" fmla="val -69226"/>
            <a:gd name="adj2" fmla="val -27758"/>
            <a:gd name="adj3" fmla="val 16667"/>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600" b="0">
              <a:solidFill>
                <a:schemeClr val="bg1"/>
              </a:solidFill>
            </a:rPr>
            <a:t>Please make sure your </a:t>
          </a:r>
          <a:r>
            <a:rPr lang="en-AU" sz="1600" b="1">
              <a:solidFill>
                <a:schemeClr val="bg1"/>
              </a:solidFill>
            </a:rPr>
            <a:t>Cashbook Closing</a:t>
          </a:r>
          <a:r>
            <a:rPr lang="en-AU" sz="1600" b="1" baseline="0">
              <a:solidFill>
                <a:schemeClr val="bg1"/>
              </a:solidFill>
            </a:rPr>
            <a:t> Balance </a:t>
          </a:r>
          <a:r>
            <a:rPr lang="en-AU" sz="1600" b="0" baseline="0">
              <a:solidFill>
                <a:schemeClr val="bg1"/>
              </a:solidFill>
            </a:rPr>
            <a:t>matches with </a:t>
          </a:r>
          <a:r>
            <a:rPr lang="en-AU" sz="1600" b="1" baseline="0">
              <a:solidFill>
                <a:schemeClr val="bg1"/>
              </a:solidFill>
            </a:rPr>
            <a:t>Total Bank Balance</a:t>
          </a:r>
          <a:r>
            <a:rPr lang="en-AU" sz="1600" b="0" baseline="0">
              <a:solidFill>
                <a:schemeClr val="bg1"/>
              </a:solidFill>
            </a:rPr>
            <a:t>.</a:t>
          </a:r>
          <a:endParaRPr lang="en-AU" sz="1400" b="0">
            <a:solidFill>
              <a:schemeClr val="bg1"/>
            </a:solidFill>
          </a:endParaRPr>
        </a:p>
      </xdr:txBody>
    </xdr:sp>
    <xdr:clientData fPrintsWithSheet="0"/>
  </xdr:twoCellAnchor>
  <xdr:twoCellAnchor>
    <xdr:from>
      <xdr:col>12</xdr:col>
      <xdr:colOff>511629</xdr:colOff>
      <xdr:row>25</xdr:row>
      <xdr:rowOff>163285</xdr:rowOff>
    </xdr:from>
    <xdr:to>
      <xdr:col>18</xdr:col>
      <xdr:colOff>614661</xdr:colOff>
      <xdr:row>28</xdr:row>
      <xdr:rowOff>179008</xdr:rowOff>
    </xdr:to>
    <xdr:sp macro="" textlink="">
      <xdr:nvSpPr>
        <xdr:cNvPr id="3" name="Rounded Rectangular Callout 1">
          <a:extLst>
            <a:ext uri="{FF2B5EF4-FFF2-40B4-BE49-F238E27FC236}">
              <a16:creationId xmlns:a16="http://schemas.microsoft.com/office/drawing/2014/main" id="{6647A36D-D529-4601-A8F3-0C6847FEAF23}"/>
            </a:ext>
          </a:extLst>
        </xdr:cNvPr>
        <xdr:cNvSpPr/>
      </xdr:nvSpPr>
      <xdr:spPr>
        <a:xfrm>
          <a:off x="14706600" y="9394371"/>
          <a:ext cx="3825947" cy="1093408"/>
        </a:xfrm>
        <a:prstGeom prst="wedgeRoundRectCallout">
          <a:avLst>
            <a:gd name="adj1" fmla="val -77299"/>
            <a:gd name="adj2" fmla="val -42624"/>
            <a:gd name="adj3" fmla="val 16667"/>
          </a:avLst>
        </a:prstGeom>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lang="en-AU" sz="1400" b="0"/>
            <a:t>Please </a:t>
          </a:r>
          <a:r>
            <a:rPr lang="en-AU" sz="1400" b="0" u="sng"/>
            <a:t>DO NOT</a:t>
          </a:r>
          <a:r>
            <a:rPr lang="en-AU" sz="1400" b="0"/>
            <a:t> record unpresented cheque/s which were recorded in last year's Cashbook on this page. </a:t>
          </a:r>
        </a:p>
      </xdr:txBody>
    </xdr:sp>
    <xdr:clientData fPrintsWithSheet="0"/>
  </xdr:twoCellAnchor>
  <xdr:twoCellAnchor>
    <xdr:from>
      <xdr:col>12</xdr:col>
      <xdr:colOff>544286</xdr:colOff>
      <xdr:row>28</xdr:row>
      <xdr:rowOff>359228</xdr:rowOff>
    </xdr:from>
    <xdr:to>
      <xdr:col>19</xdr:col>
      <xdr:colOff>26833</xdr:colOff>
      <xdr:row>33</xdr:row>
      <xdr:rowOff>124578</xdr:rowOff>
    </xdr:to>
    <xdr:sp macro="" textlink="">
      <xdr:nvSpPr>
        <xdr:cNvPr id="4" name="Rounded Rectangular Callout 1">
          <a:extLst>
            <a:ext uri="{FF2B5EF4-FFF2-40B4-BE49-F238E27FC236}">
              <a16:creationId xmlns:a16="http://schemas.microsoft.com/office/drawing/2014/main" id="{DAAB89D7-FAC4-43CA-B2EF-B4F665E8A48A}"/>
            </a:ext>
          </a:extLst>
        </xdr:cNvPr>
        <xdr:cNvSpPr/>
      </xdr:nvSpPr>
      <xdr:spPr>
        <a:xfrm>
          <a:off x="14739257" y="10667999"/>
          <a:ext cx="3825947" cy="1561493"/>
        </a:xfrm>
        <a:prstGeom prst="wedgeRoundRectCallout">
          <a:avLst>
            <a:gd name="adj1" fmla="val -77299"/>
            <a:gd name="adj2" fmla="val -42624"/>
            <a:gd name="adj3" fmla="val 16667"/>
          </a:avLst>
        </a:prstGeom>
        <a:ln/>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pPr algn="l"/>
          <a:r>
            <a:rPr lang="en-AU" sz="1400" b="0"/>
            <a:t>Please ensure that the </a:t>
          </a:r>
          <a:r>
            <a:rPr lang="en-AU" sz="1400" b="0" u="sng"/>
            <a:t>cheque/s are recorded in the month that they are written rather than in the month they are presented at the bank</a:t>
          </a:r>
          <a:r>
            <a:rPr lang="en-AU" sz="1400" b="0"/>
            <a:t>, and carried forward as unpresented where necessary. </a:t>
          </a:r>
        </a:p>
      </xdr:txBody>
    </xdr:sp>
    <xdr:clientData fPrintsWithSheet="0"/>
  </xdr:twoCellAnchor>
  <xdr:twoCellAnchor>
    <xdr:from>
      <xdr:col>12</xdr:col>
      <xdr:colOff>359230</xdr:colOff>
      <xdr:row>2</xdr:row>
      <xdr:rowOff>239485</xdr:rowOff>
    </xdr:from>
    <xdr:to>
      <xdr:col>17</xdr:col>
      <xdr:colOff>187779</xdr:colOff>
      <xdr:row>16</xdr:row>
      <xdr:rowOff>120195</xdr:rowOff>
    </xdr:to>
    <xdr:sp macro="" textlink="">
      <xdr:nvSpPr>
        <xdr:cNvPr id="5" name="Rounded Rectangular Callout 2">
          <a:extLst>
            <a:ext uri="{FF2B5EF4-FFF2-40B4-BE49-F238E27FC236}">
              <a16:creationId xmlns:a16="http://schemas.microsoft.com/office/drawing/2014/main" id="{774B3F5B-E959-409F-BB6F-61D6DB211E11}"/>
            </a:ext>
          </a:extLst>
        </xdr:cNvPr>
        <xdr:cNvSpPr/>
      </xdr:nvSpPr>
      <xdr:spPr>
        <a:xfrm>
          <a:off x="14554201" y="239485"/>
          <a:ext cx="2930978" cy="5573939"/>
        </a:xfrm>
        <a:prstGeom prst="wedgeRoundRectCallout">
          <a:avLst>
            <a:gd name="adj1" fmla="val -68911"/>
            <a:gd name="adj2" fmla="val -21647"/>
            <a:gd name="adj3" fmla="val 16667"/>
          </a:avLst>
        </a:prstGeom>
        <a:solidFill>
          <a:schemeClr val="accent6">
            <a:lumMod val="75000"/>
          </a:schemeClr>
        </a:solid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r>
            <a:rPr lang="en-AU" sz="1600" b="1">
              <a:solidFill>
                <a:schemeClr val="lt1"/>
              </a:solidFill>
              <a:effectLst/>
              <a:latin typeface="+mn-lt"/>
              <a:ea typeface="+mn-ea"/>
              <a:cs typeface="+mn-cs"/>
            </a:rPr>
            <a:t>All income must be receipted </a:t>
          </a:r>
          <a:r>
            <a:rPr lang="en-AU" sz="1400">
              <a:solidFill>
                <a:schemeClr val="lt1"/>
              </a:solidFill>
              <a:effectLst/>
              <a:latin typeface="+mn-lt"/>
              <a:ea typeface="+mn-ea"/>
              <a:cs typeface="+mn-cs"/>
            </a:rPr>
            <a:t>and a receipt issued for all monies received by cash, cheque, direct deposit or square reader. </a:t>
          </a:r>
        </a:p>
        <a:p>
          <a:r>
            <a:rPr lang="en-AU" sz="1400">
              <a:solidFill>
                <a:schemeClr val="lt1"/>
              </a:solidFill>
              <a:effectLst/>
              <a:latin typeface="+mn-lt"/>
              <a:ea typeface="+mn-ea"/>
              <a:cs typeface="+mn-cs"/>
            </a:rPr>
            <a:t> </a:t>
          </a:r>
        </a:p>
        <a:p>
          <a:r>
            <a:rPr lang="en-AU" sz="1400">
              <a:solidFill>
                <a:schemeClr val="lt1"/>
              </a:solidFill>
              <a:effectLst/>
              <a:latin typeface="+mn-lt"/>
              <a:ea typeface="+mn-ea"/>
              <a:cs typeface="+mn-cs"/>
            </a:rPr>
            <a:t>One receipt can be written for grouped transactions, </a:t>
          </a:r>
          <a:r>
            <a:rPr lang="en-AU" sz="1400" i="1">
              <a:solidFill>
                <a:schemeClr val="lt1"/>
              </a:solidFill>
              <a:effectLst/>
              <a:latin typeface="+mn-lt"/>
              <a:ea typeface="+mn-ea"/>
              <a:cs typeface="+mn-cs"/>
            </a:rPr>
            <a:t>for example:</a:t>
          </a:r>
          <a:endParaRPr lang="en-AU" sz="1400">
            <a:solidFill>
              <a:schemeClr val="lt1"/>
            </a:solidFill>
            <a:effectLst/>
            <a:latin typeface="+mn-lt"/>
            <a:ea typeface="+mn-ea"/>
            <a:cs typeface="+mn-cs"/>
          </a:endParaRPr>
        </a:p>
        <a:p>
          <a:pPr lvl="0"/>
          <a:r>
            <a:rPr lang="en-AU" sz="1400">
              <a:solidFill>
                <a:schemeClr val="lt1"/>
              </a:solidFill>
              <a:effectLst/>
              <a:latin typeface="+mn-lt"/>
              <a:ea typeface="+mn-ea"/>
              <a:cs typeface="+mn-cs"/>
            </a:rPr>
            <a:t>- One receipt issued to cover all meal monies </a:t>
          </a:r>
        </a:p>
        <a:p>
          <a:pPr lvl="0"/>
          <a:r>
            <a:rPr lang="en-AU" sz="1400">
              <a:solidFill>
                <a:schemeClr val="lt1"/>
              </a:solidFill>
              <a:effectLst/>
              <a:latin typeface="+mn-lt"/>
              <a:ea typeface="+mn-ea"/>
              <a:cs typeface="+mn-cs"/>
            </a:rPr>
            <a:t>- Raffle monies to be receipted as a total for the day</a:t>
          </a:r>
        </a:p>
        <a:p>
          <a:pPr algn="l"/>
          <a:endParaRPr lang="en-AU" sz="1600" b="1"/>
        </a:p>
        <a:p>
          <a:pPr algn="l"/>
          <a:r>
            <a:rPr lang="en-AU" sz="1600" b="1"/>
            <a:t>Recording receipt number </a:t>
          </a:r>
        </a:p>
        <a:p>
          <a:pPr algn="l"/>
          <a:r>
            <a:rPr lang="en-AU" sz="1400" b="0"/>
            <a:t>Receipts can be recorded "in bulk", e.g. receipts numbered 603551-603556.</a:t>
          </a:r>
        </a:p>
        <a:p>
          <a:pPr algn="l"/>
          <a:endParaRPr lang="en-AU" sz="1400" b="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338667</xdr:colOff>
      <xdr:row>62</xdr:row>
      <xdr:rowOff>51861</xdr:rowOff>
    </xdr:from>
    <xdr:to>
      <xdr:col>4</xdr:col>
      <xdr:colOff>731762</xdr:colOff>
      <xdr:row>89</xdr:row>
      <xdr:rowOff>42334</xdr:rowOff>
    </xdr:to>
    <xdr:graphicFrame macro="">
      <xdr:nvGraphicFramePr>
        <xdr:cNvPr id="5122" name="Chart 2">
          <a:extLst>
            <a:ext uri="{FF2B5EF4-FFF2-40B4-BE49-F238E27FC236}">
              <a16:creationId xmlns:a16="http://schemas.microsoft.com/office/drawing/2014/main" id="{00000000-0008-0000-0600-000002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278902</xdr:colOff>
      <xdr:row>0</xdr:row>
      <xdr:rowOff>82798</xdr:rowOff>
    </xdr:from>
    <xdr:to>
      <xdr:col>11</xdr:col>
      <xdr:colOff>554069</xdr:colOff>
      <xdr:row>10</xdr:row>
      <xdr:rowOff>93381</xdr:rowOff>
    </xdr:to>
    <xdr:sp macro="" textlink="">
      <xdr:nvSpPr>
        <xdr:cNvPr id="2" name="Rounded Rectangular Callout 1">
          <a:extLst>
            <a:ext uri="{FF2B5EF4-FFF2-40B4-BE49-F238E27FC236}">
              <a16:creationId xmlns:a16="http://schemas.microsoft.com/office/drawing/2014/main" id="{00000000-0008-0000-0600-000002000000}"/>
            </a:ext>
          </a:extLst>
        </xdr:cNvPr>
        <xdr:cNvSpPr/>
      </xdr:nvSpPr>
      <xdr:spPr>
        <a:xfrm>
          <a:off x="7789334" y="82798"/>
          <a:ext cx="4857127" cy="3013759"/>
        </a:xfrm>
        <a:prstGeom prst="wedgeRoundRectCallout">
          <a:avLst>
            <a:gd name="adj1" fmla="val -82688"/>
            <a:gd name="adj2" fmla="val -39572"/>
            <a:gd name="adj3" fmla="val 16667"/>
          </a:avLst>
        </a:prstGeom>
        <a:solidFill>
          <a:srgbClr val="C000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lang="en-AU" sz="1600" b="1"/>
            <a:t>Before you send your Club's Cashbook for Audit </a:t>
          </a:r>
          <a:r>
            <a:rPr lang="en-AU" sz="1600"/>
            <a:t>please reconcile this </a:t>
          </a:r>
          <a:r>
            <a:rPr lang="en-AU" sz="1600" b="1"/>
            <a:t>Income and Expenditure Statement</a:t>
          </a:r>
          <a:r>
            <a:rPr lang="en-AU" sz="1600"/>
            <a:t>.</a:t>
          </a:r>
        </a:p>
        <a:p>
          <a:pPr algn="l"/>
          <a:endParaRPr lang="en-AU" sz="1400"/>
        </a:p>
        <a:p>
          <a:pPr algn="l"/>
          <a:r>
            <a:rPr lang="en-AU" sz="1600" b="1"/>
            <a:t>How to reconcile your Club's Statement?</a:t>
          </a:r>
        </a:p>
        <a:p>
          <a:pPr algn="l">
            <a:spcAft>
              <a:spcPts val="600"/>
            </a:spcAft>
          </a:pPr>
          <a:r>
            <a:rPr lang="en-AU" sz="1600"/>
            <a:t>1. Confirm the Cashbook Opening Balance in January is matched with Cashbook Closing Balance as at December of the previous year.</a:t>
          </a:r>
        </a:p>
        <a:p>
          <a:pPr algn="l">
            <a:spcAft>
              <a:spcPts val="600"/>
            </a:spcAft>
          </a:pPr>
          <a:r>
            <a:rPr lang="en-AU" sz="1600" strike="noStrike" baseline="0"/>
            <a:t>2. Confirm the Cashbook Closing Balance for the year is matched to the Total Bank Balance for the year. </a:t>
          </a:r>
        </a:p>
      </xdr:txBody>
    </xdr:sp>
    <xdr:clientData fPrintsWithSheet="0"/>
  </xdr:twoCellAnchor>
  <xdr:twoCellAnchor>
    <xdr:from>
      <xdr:col>4</xdr:col>
      <xdr:colOff>1025074</xdr:colOff>
      <xdr:row>23</xdr:row>
      <xdr:rowOff>284240</xdr:rowOff>
    </xdr:from>
    <xdr:to>
      <xdr:col>9</xdr:col>
      <xdr:colOff>226785</xdr:colOff>
      <xdr:row>28</xdr:row>
      <xdr:rowOff>0</xdr:rowOff>
    </xdr:to>
    <xdr:sp macro="" textlink="">
      <xdr:nvSpPr>
        <xdr:cNvPr id="8" name="Rounded Rectangular Callout 7">
          <a:extLst>
            <a:ext uri="{FF2B5EF4-FFF2-40B4-BE49-F238E27FC236}">
              <a16:creationId xmlns:a16="http://schemas.microsoft.com/office/drawing/2014/main" id="{00000000-0008-0000-0600-000008000000}"/>
            </a:ext>
          </a:extLst>
        </xdr:cNvPr>
        <xdr:cNvSpPr/>
      </xdr:nvSpPr>
      <xdr:spPr>
        <a:xfrm>
          <a:off x="6304645" y="8353276"/>
          <a:ext cx="2412997" cy="1280582"/>
        </a:xfrm>
        <a:prstGeom prst="wedgeRoundRectCallout">
          <a:avLst>
            <a:gd name="adj1" fmla="val -89645"/>
            <a:gd name="adj2" fmla="val 19976"/>
            <a:gd name="adj3" fmla="val 16667"/>
          </a:avLst>
        </a:prstGeom>
        <a:solidFill>
          <a:srgbClr val="FF66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400" b="1" i="0" u="none" strike="noStrike">
              <a:solidFill>
                <a:schemeClr val="lt1"/>
              </a:solidFill>
              <a:effectLst/>
              <a:latin typeface="+mn-lt"/>
              <a:ea typeface="+mn-ea"/>
              <a:cs typeface="+mn-cs"/>
            </a:rPr>
            <a:t>This figure should be the same as the Cashbook Closing Balance for the reconciliation above.</a:t>
          </a:r>
          <a:r>
            <a:rPr lang="en-AU" sz="1400"/>
            <a:t> </a:t>
          </a:r>
          <a:endParaRPr lang="en-AU" sz="1400">
            <a:solidFill>
              <a:schemeClr val="bg1"/>
            </a:solidFill>
          </a:endParaRPr>
        </a:p>
      </xdr:txBody>
    </xdr:sp>
    <xdr:clientData fPrintsWithSheet="0"/>
  </xdr:twoCellAnchor>
  <xdr:twoCellAnchor>
    <xdr:from>
      <xdr:col>1</xdr:col>
      <xdr:colOff>409104</xdr:colOff>
      <xdr:row>34</xdr:row>
      <xdr:rowOff>108855</xdr:rowOff>
    </xdr:from>
    <xdr:to>
      <xdr:col>4</xdr:col>
      <xdr:colOff>802199</xdr:colOff>
      <xdr:row>61</xdr:row>
      <xdr:rowOff>0</xdr:rowOff>
    </xdr:to>
    <xdr:graphicFrame macro="">
      <xdr:nvGraphicFramePr>
        <xdr:cNvPr id="13" name="Chart 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102811</xdr:colOff>
      <xdr:row>37</xdr:row>
      <xdr:rowOff>24190</xdr:rowOff>
    </xdr:from>
    <xdr:to>
      <xdr:col>9</xdr:col>
      <xdr:colOff>981228</xdr:colOff>
      <xdr:row>44</xdr:row>
      <xdr:rowOff>42333</xdr:rowOff>
    </xdr:to>
    <xdr:sp macro="" textlink="">
      <xdr:nvSpPr>
        <xdr:cNvPr id="6" name="Rounded Rectangular Callout 5">
          <a:extLst>
            <a:ext uri="{FF2B5EF4-FFF2-40B4-BE49-F238E27FC236}">
              <a16:creationId xmlns:a16="http://schemas.microsoft.com/office/drawing/2014/main" id="{00000000-0008-0000-0600-000006000000}"/>
            </a:ext>
          </a:extLst>
        </xdr:cNvPr>
        <xdr:cNvSpPr/>
      </xdr:nvSpPr>
      <xdr:spPr>
        <a:xfrm>
          <a:off x="7281335" y="12125476"/>
          <a:ext cx="2855989" cy="1118810"/>
        </a:xfrm>
        <a:prstGeom prst="wedgeRoundRectCallout">
          <a:avLst>
            <a:gd name="adj1" fmla="val -108493"/>
            <a:gd name="adj2" fmla="val -33317"/>
            <a:gd name="adj3" fmla="val 16667"/>
          </a:avLst>
        </a:prstGeom>
        <a:solidFill>
          <a:schemeClr val="accent3"/>
        </a:solidFill>
        <a:ln>
          <a:solidFill>
            <a:schemeClr val="bg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AU" sz="1600" b="1">
              <a:solidFill>
                <a:schemeClr val="bg1"/>
              </a:solidFill>
            </a:rPr>
            <a:t>These charts will be shown when your data is completed for the year.</a:t>
          </a:r>
          <a:endParaRPr lang="en-AU" sz="1400">
            <a:solidFill>
              <a:schemeClr val="bg1"/>
            </a:solidFill>
          </a:endParaRPr>
        </a:p>
      </xdr:txBody>
    </xdr:sp>
    <xdr:clientData fPrintsWithSheet="0"/>
  </xdr:twoCellAnchor>
  <xdr:twoCellAnchor>
    <xdr:from>
      <xdr:col>4</xdr:col>
      <xdr:colOff>901096</xdr:colOff>
      <xdr:row>17</xdr:row>
      <xdr:rowOff>198060</xdr:rowOff>
    </xdr:from>
    <xdr:to>
      <xdr:col>9</xdr:col>
      <xdr:colOff>229810</xdr:colOff>
      <xdr:row>21</xdr:row>
      <xdr:rowOff>188988</xdr:rowOff>
    </xdr:to>
    <xdr:sp macro="" textlink="">
      <xdr:nvSpPr>
        <xdr:cNvPr id="14" name="Rounded Rectangular Callout 13">
          <a:extLst>
            <a:ext uri="{FF2B5EF4-FFF2-40B4-BE49-F238E27FC236}">
              <a16:creationId xmlns:a16="http://schemas.microsoft.com/office/drawing/2014/main" id="{00000000-0008-0000-0600-00000E000000}"/>
            </a:ext>
          </a:extLst>
        </xdr:cNvPr>
        <xdr:cNvSpPr/>
      </xdr:nvSpPr>
      <xdr:spPr>
        <a:xfrm>
          <a:off x="6180667" y="6688667"/>
          <a:ext cx="2540000" cy="1133928"/>
        </a:xfrm>
        <a:prstGeom prst="wedgeRoundRectCallout">
          <a:avLst>
            <a:gd name="adj1" fmla="val -81697"/>
            <a:gd name="adj2" fmla="val 21223"/>
            <a:gd name="adj3" fmla="val 16667"/>
          </a:avLst>
        </a:prstGeom>
        <a:solidFill>
          <a:srgbClr val="00206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400" b="1" i="0" u="none" strike="noStrike">
              <a:solidFill>
                <a:schemeClr val="lt1"/>
              </a:solidFill>
              <a:effectLst/>
              <a:latin typeface="+mn-lt"/>
              <a:ea typeface="+mn-ea"/>
              <a:cs typeface="+mn-cs"/>
            </a:rPr>
            <a:t>This Cashbook Closing Balance  will be your</a:t>
          </a:r>
          <a:r>
            <a:rPr lang="en-AU" sz="1400" b="1" i="0" u="none" strike="noStrike" baseline="0">
              <a:solidFill>
                <a:schemeClr val="lt1"/>
              </a:solidFill>
              <a:effectLst/>
              <a:latin typeface="+mn-lt"/>
              <a:ea typeface="+mn-ea"/>
              <a:cs typeface="+mn-cs"/>
            </a:rPr>
            <a:t> Cashbook Opening Balance in January 2026.</a:t>
          </a:r>
          <a:endParaRPr lang="en-AU" sz="1400">
            <a:solidFill>
              <a:schemeClr val="bg1"/>
            </a:solidFill>
          </a:endParaRPr>
        </a:p>
      </xdr:txBody>
    </xdr:sp>
    <xdr:clientData fPrintsWithSheet="0"/>
  </xdr:twoCellAnchor>
  <xdr:twoCellAnchor>
    <xdr:from>
      <xdr:col>6</xdr:col>
      <xdr:colOff>32658</xdr:colOff>
      <xdr:row>28</xdr:row>
      <xdr:rowOff>163286</xdr:rowOff>
    </xdr:from>
    <xdr:to>
      <xdr:col>10</xdr:col>
      <xdr:colOff>46081</xdr:colOff>
      <xdr:row>32</xdr:row>
      <xdr:rowOff>123974</xdr:rowOff>
    </xdr:to>
    <xdr:sp macro="" textlink="">
      <xdr:nvSpPr>
        <xdr:cNvPr id="9" name="Rounded Rectangular Callout 7">
          <a:extLst>
            <a:ext uri="{FF2B5EF4-FFF2-40B4-BE49-F238E27FC236}">
              <a16:creationId xmlns:a16="http://schemas.microsoft.com/office/drawing/2014/main" id="{42CAEF4D-F254-4140-B10D-7B73083B1A79}"/>
            </a:ext>
          </a:extLst>
        </xdr:cNvPr>
        <xdr:cNvSpPr/>
      </xdr:nvSpPr>
      <xdr:spPr>
        <a:xfrm>
          <a:off x="6836229" y="9829800"/>
          <a:ext cx="3104966" cy="1506460"/>
        </a:xfrm>
        <a:prstGeom prst="wedgeRoundRectCallout">
          <a:avLst>
            <a:gd name="adj1" fmla="val -85414"/>
            <a:gd name="adj2" fmla="val -25977"/>
            <a:gd name="adj3" fmla="val 16667"/>
          </a:avLst>
        </a:prstGeom>
        <a:solidFill>
          <a:schemeClr val="tx2">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spcBef>
              <a:spcPts val="1200"/>
            </a:spcBef>
          </a:pPr>
          <a:r>
            <a:rPr lang="en-AU" sz="1400" b="1" i="0" u="none" strike="noStrike">
              <a:solidFill>
                <a:schemeClr val="lt1"/>
              </a:solidFill>
              <a:effectLst/>
              <a:latin typeface="+mn-lt"/>
              <a:ea typeface="+mn-ea"/>
              <a:cs typeface="+mn-cs"/>
            </a:rPr>
            <a:t>Cashbook Closing Balance and Total Bank Balance must be the same. </a:t>
          </a:r>
        </a:p>
        <a:p>
          <a:pPr algn="l">
            <a:spcBef>
              <a:spcPts val="1200"/>
            </a:spcBef>
          </a:pPr>
          <a:r>
            <a:rPr lang="en-AU" sz="1400" b="1" i="0" u="none" strike="noStrike">
              <a:solidFill>
                <a:schemeClr val="lt1"/>
              </a:solidFill>
              <a:effectLst/>
              <a:latin typeface="+mn-lt"/>
              <a:ea typeface="+mn-ea"/>
              <a:cs typeface="+mn-cs"/>
            </a:rPr>
            <a:t>If the reconciliation is correct this amount will be $0.</a:t>
          </a:r>
          <a:endParaRPr lang="en-AU" sz="1400">
            <a:solidFill>
              <a:schemeClr val="bg1"/>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403860</xdr:colOff>
      <xdr:row>10</xdr:row>
      <xdr:rowOff>205740</xdr:rowOff>
    </xdr:from>
    <xdr:to>
      <xdr:col>1</xdr:col>
      <xdr:colOff>327659</xdr:colOff>
      <xdr:row>11</xdr:row>
      <xdr:rowOff>422486</xdr:rowOff>
    </xdr:to>
    <xdr:pic>
      <xdr:nvPicPr>
        <xdr:cNvPr id="2" name="Picture 1">
          <a:extLst>
            <a:ext uri="{FF2B5EF4-FFF2-40B4-BE49-F238E27FC236}">
              <a16:creationId xmlns:a16="http://schemas.microsoft.com/office/drawing/2014/main" id="{05FE2486-1A8D-499A-B7B2-3CEEF38FA2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0738"/>
        <a:stretch/>
      </xdr:blipFill>
      <xdr:spPr>
        <a:xfrm>
          <a:off x="403860" y="6217920"/>
          <a:ext cx="441959" cy="437726"/>
        </a:xfrm>
        <a:prstGeom prst="rect">
          <a:avLst/>
        </a:prstGeom>
      </xdr:spPr>
    </xdr:pic>
    <xdr:clientData/>
  </xdr:twoCellAnchor>
  <xdr:twoCellAnchor editAs="oneCell">
    <xdr:from>
      <xdr:col>0</xdr:col>
      <xdr:colOff>99060</xdr:colOff>
      <xdr:row>13</xdr:row>
      <xdr:rowOff>45720</xdr:rowOff>
    </xdr:from>
    <xdr:to>
      <xdr:col>1</xdr:col>
      <xdr:colOff>294322</xdr:colOff>
      <xdr:row>14</xdr:row>
      <xdr:rowOff>308801</xdr:rowOff>
    </xdr:to>
    <xdr:pic>
      <xdr:nvPicPr>
        <xdr:cNvPr id="3" name="Picture 2">
          <a:extLst>
            <a:ext uri="{FF2B5EF4-FFF2-40B4-BE49-F238E27FC236}">
              <a16:creationId xmlns:a16="http://schemas.microsoft.com/office/drawing/2014/main" id="{38FF6D49-3EA6-4ED8-9302-71D0920378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 y="7124700"/>
          <a:ext cx="713422" cy="4078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mailto:view@thesmithfamily.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A447A"/>
  </sheetPr>
  <dimension ref="A1:E12"/>
  <sheetViews>
    <sheetView view="pageBreakPreview" zoomScaleNormal="100" zoomScaleSheetLayoutView="100" workbookViewId="0">
      <selection activeCell="C4" sqref="C4"/>
    </sheetView>
  </sheetViews>
  <sheetFormatPr defaultColWidth="9.140625" defaultRowHeight="12.75"/>
  <cols>
    <col min="1" max="1" width="9.140625" style="8"/>
    <col min="2" max="2" width="2.140625" style="8" customWidth="1"/>
    <col min="3" max="3" width="136.28515625" style="8" customWidth="1"/>
    <col min="4" max="4" width="26.140625" style="8" customWidth="1"/>
    <col min="5" max="16384" width="9.140625" style="8"/>
  </cols>
  <sheetData>
    <row r="1" spans="1:5" ht="4.5" customHeight="1">
      <c r="A1" s="221"/>
      <c r="B1" s="221"/>
      <c r="C1" s="221"/>
      <c r="D1" s="221"/>
      <c r="E1" s="221"/>
    </row>
    <row r="2" spans="1:5" ht="11.25" customHeight="1">
      <c r="A2" s="221"/>
      <c r="E2" s="221"/>
    </row>
    <row r="3" spans="1:5" ht="81.400000000000006" customHeight="1">
      <c r="A3" s="221"/>
      <c r="C3" s="30" t="s">
        <v>154</v>
      </c>
      <c r="E3" s="221"/>
    </row>
    <row r="4" spans="1:5" ht="57" customHeight="1">
      <c r="A4" s="221"/>
      <c r="C4" s="30"/>
      <c r="E4" s="221"/>
    </row>
    <row r="5" spans="1:5" ht="48.75" customHeight="1">
      <c r="A5" s="221"/>
      <c r="C5" s="82" t="s">
        <v>140</v>
      </c>
      <c r="E5" s="221"/>
    </row>
    <row r="6" spans="1:5" ht="33.75" customHeight="1">
      <c r="A6" s="221"/>
      <c r="C6" s="82" t="s">
        <v>88</v>
      </c>
      <c r="E6" s="221"/>
    </row>
    <row r="7" spans="1:5" ht="106.9" customHeight="1">
      <c r="A7" s="221"/>
      <c r="C7" s="118" t="s">
        <v>115</v>
      </c>
      <c r="E7" s="221"/>
    </row>
    <row r="8" spans="1:5" ht="87" customHeight="1">
      <c r="A8" s="221"/>
      <c r="C8" s="82" t="s">
        <v>102</v>
      </c>
      <c r="E8" s="221"/>
    </row>
    <row r="9" spans="1:5" ht="58.15" customHeight="1">
      <c r="A9" s="221"/>
      <c r="C9" s="82" t="s">
        <v>89</v>
      </c>
      <c r="E9" s="221"/>
    </row>
    <row r="10" spans="1:5" ht="57.4" customHeight="1">
      <c r="A10" s="221"/>
      <c r="C10" s="82" t="s">
        <v>116</v>
      </c>
      <c r="E10" s="221"/>
    </row>
    <row r="11" spans="1:5" ht="64.900000000000006" customHeight="1">
      <c r="A11" s="221"/>
      <c r="C11" s="82" t="s">
        <v>90</v>
      </c>
      <c r="E11" s="221"/>
    </row>
    <row r="12" spans="1:5" ht="30" customHeight="1">
      <c r="A12" s="221"/>
      <c r="B12" s="222" t="s">
        <v>94</v>
      </c>
      <c r="C12" s="222"/>
      <c r="D12" s="222"/>
      <c r="E12" s="221"/>
    </row>
  </sheetData>
  <sheetProtection algorithmName="SHA-512" hashValue="yZ8+rBKdkliB3Ocg0rtWw/+t+A34pwrIVEicEFNflxOfWDsjgzG6D0+8rKJoM9RMGThqBuL2iZHk0trGZ+cyvQ==" saltValue="yYsDt81PvElrOIN1iJ6oIw==" spinCount="100000" sheet="1" selectLockedCells="1"/>
  <mergeCells count="4">
    <mergeCell ref="A1:A12"/>
    <mergeCell ref="E1:E12"/>
    <mergeCell ref="B1:D1"/>
    <mergeCell ref="B12:D12"/>
  </mergeCells>
  <phoneticPr fontId="2" type="noConversion"/>
  <pageMargins left="0.25" right="0.25" top="0.75" bottom="0.75" header="0.3" footer="0.3"/>
  <pageSetup paperSize="9" scale="8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view="pageBreakPreview" zoomScale="85" zoomScaleNormal="70" zoomScaleSheetLayoutView="85" workbookViewId="0">
      <selection activeCell="A31" sqref="A31"/>
    </sheetView>
  </sheetViews>
  <sheetFormatPr defaultColWidth="9.140625" defaultRowHeight="12.75"/>
  <cols>
    <col min="1" max="1" width="6.28515625" style="160" customWidth="1"/>
    <col min="2" max="2" width="30.140625" style="160" customWidth="1"/>
    <col min="3" max="3" width="17.28515625" style="160" customWidth="1"/>
    <col min="4" max="4" width="13.28515625" style="160" customWidth="1"/>
    <col min="5" max="5" width="13.7109375" style="160" customWidth="1"/>
    <col min="6" max="7" width="12.28515625" style="160" customWidth="1"/>
    <col min="8" max="8" width="12.7109375" style="160" customWidth="1"/>
    <col min="9" max="11" width="12.28515625" style="160" customWidth="1"/>
    <col min="12" max="12" width="41.28515625" style="160" customWidth="1"/>
    <col min="13" max="16384" width="9.140625" style="160"/>
  </cols>
  <sheetData>
    <row r="1" spans="1:12" ht="22.5" customHeight="1">
      <c r="A1" s="226" t="s">
        <v>27</v>
      </c>
      <c r="B1" s="226"/>
      <c r="C1" s="227"/>
      <c r="D1" s="227"/>
      <c r="E1" s="227"/>
      <c r="F1" s="227"/>
      <c r="G1" s="227"/>
      <c r="H1" s="227"/>
      <c r="I1" s="227"/>
      <c r="J1" s="227"/>
      <c r="K1" s="227"/>
      <c r="L1" s="227"/>
    </row>
    <row r="2" spans="1:12" ht="13.5" thickBot="1">
      <c r="A2" s="226"/>
      <c r="B2" s="226"/>
      <c r="C2" s="227"/>
      <c r="D2" s="227"/>
      <c r="E2" s="227"/>
      <c r="F2" s="227"/>
      <c r="G2" s="227"/>
      <c r="H2" s="227"/>
      <c r="I2" s="227"/>
      <c r="J2" s="227"/>
      <c r="K2" s="227"/>
      <c r="L2" s="227"/>
    </row>
    <row r="3" spans="1:12" s="161" customFormat="1" ht="57.75" customHeight="1" thickBot="1">
      <c r="A3" s="228" t="s">
        <v>45</v>
      </c>
      <c r="B3" s="229"/>
      <c r="C3" s="229"/>
      <c r="D3" s="230" t="str">
        <f>A1</f>
        <v>SAMPLE</v>
      </c>
      <c r="E3" s="230"/>
      <c r="F3" s="231"/>
      <c r="G3" s="231"/>
      <c r="H3" s="231"/>
      <c r="I3" s="231"/>
      <c r="J3" s="231"/>
      <c r="K3" s="231"/>
      <c r="L3" s="232"/>
    </row>
    <row r="4" spans="1:12" s="166" customFormat="1" ht="45" customHeight="1">
      <c r="A4" s="162" t="s">
        <v>29</v>
      </c>
      <c r="B4" s="162" t="s">
        <v>30</v>
      </c>
      <c r="C4" s="162" t="s">
        <v>70</v>
      </c>
      <c r="D4" s="163" t="s">
        <v>31</v>
      </c>
      <c r="E4" s="164" t="s">
        <v>37</v>
      </c>
      <c r="F4" s="164" t="s">
        <v>32</v>
      </c>
      <c r="G4" s="164" t="s">
        <v>33</v>
      </c>
      <c r="H4" s="164" t="s">
        <v>101</v>
      </c>
      <c r="I4" s="164" t="s">
        <v>38</v>
      </c>
      <c r="J4" s="164" t="s">
        <v>34</v>
      </c>
      <c r="K4" s="162" t="s">
        <v>28</v>
      </c>
      <c r="L4" s="165" t="s">
        <v>35</v>
      </c>
    </row>
    <row r="5" spans="1:12" ht="28.5" customHeight="1">
      <c r="A5" s="167">
        <v>41307</v>
      </c>
      <c r="B5" s="168" t="s">
        <v>62</v>
      </c>
      <c r="C5" s="169" t="s">
        <v>121</v>
      </c>
      <c r="D5" s="11">
        <f t="shared" ref="D5:D10" si="0">SUM(E5:K5)</f>
        <v>1350</v>
      </c>
      <c r="E5" s="12">
        <v>1350</v>
      </c>
      <c r="F5" s="13"/>
      <c r="G5" s="13"/>
      <c r="H5" s="13"/>
      <c r="I5" s="13"/>
      <c r="J5" s="13"/>
      <c r="K5" s="14"/>
      <c r="L5" s="168" t="s">
        <v>68</v>
      </c>
    </row>
    <row r="6" spans="1:12" ht="28.5" customHeight="1">
      <c r="A6" s="167">
        <v>41311</v>
      </c>
      <c r="B6" s="168" t="s">
        <v>24</v>
      </c>
      <c r="C6" s="169" t="s">
        <v>40</v>
      </c>
      <c r="D6" s="11">
        <f t="shared" si="0"/>
        <v>0.25</v>
      </c>
      <c r="E6" s="12"/>
      <c r="F6" s="13"/>
      <c r="G6" s="13"/>
      <c r="H6" s="13"/>
      <c r="I6" s="13"/>
      <c r="J6" s="13"/>
      <c r="K6" s="14">
        <v>0.25</v>
      </c>
      <c r="L6" s="168" t="s">
        <v>118</v>
      </c>
    </row>
    <row r="7" spans="1:12" ht="28.5" customHeight="1">
      <c r="A7" s="167">
        <v>41317</v>
      </c>
      <c r="B7" s="168" t="s">
        <v>39</v>
      </c>
      <c r="C7" s="169" t="s">
        <v>122</v>
      </c>
      <c r="D7" s="11">
        <f t="shared" si="0"/>
        <v>325</v>
      </c>
      <c r="E7" s="12"/>
      <c r="F7" s="13">
        <v>325</v>
      </c>
      <c r="G7" s="13"/>
      <c r="H7" s="13"/>
      <c r="I7" s="13"/>
      <c r="J7" s="13"/>
      <c r="K7" s="14"/>
      <c r="L7" s="168" t="s">
        <v>61</v>
      </c>
    </row>
    <row r="8" spans="1:12" ht="28.5" customHeight="1">
      <c r="A8" s="167">
        <v>41326</v>
      </c>
      <c r="B8" s="168" t="s">
        <v>66</v>
      </c>
      <c r="C8" s="169" t="s">
        <v>123</v>
      </c>
      <c r="D8" s="11">
        <f t="shared" si="0"/>
        <v>39</v>
      </c>
      <c r="E8" s="12"/>
      <c r="F8" s="13"/>
      <c r="G8" s="13"/>
      <c r="H8" s="13"/>
      <c r="I8" s="13"/>
      <c r="J8" s="13"/>
      <c r="K8" s="14">
        <v>39</v>
      </c>
      <c r="L8" s="168" t="s">
        <v>71</v>
      </c>
    </row>
    <row r="9" spans="1:12" ht="28.5" customHeight="1">
      <c r="A9" s="167">
        <v>41330</v>
      </c>
      <c r="B9" s="168" t="s">
        <v>76</v>
      </c>
      <c r="C9" s="169" t="s">
        <v>124</v>
      </c>
      <c r="D9" s="11">
        <f t="shared" si="0"/>
        <v>57</v>
      </c>
      <c r="E9" s="12"/>
      <c r="F9" s="13"/>
      <c r="G9" s="13">
        <v>57</v>
      </c>
      <c r="H9" s="13"/>
      <c r="I9" s="13"/>
      <c r="J9" s="13"/>
      <c r="K9" s="14"/>
      <c r="L9" s="168"/>
    </row>
    <row r="10" spans="1:12" ht="28.5" customHeight="1">
      <c r="A10" s="167">
        <v>41333</v>
      </c>
      <c r="B10" s="168" t="s">
        <v>63</v>
      </c>
      <c r="C10" s="169" t="s">
        <v>125</v>
      </c>
      <c r="D10" s="11">
        <f t="shared" si="0"/>
        <v>20</v>
      </c>
      <c r="E10" s="12"/>
      <c r="F10" s="13"/>
      <c r="G10" s="13"/>
      <c r="H10" s="13"/>
      <c r="I10" s="13">
        <v>20</v>
      </c>
      <c r="J10" s="13"/>
      <c r="K10" s="14"/>
      <c r="L10" s="168" t="s">
        <v>67</v>
      </c>
    </row>
    <row r="11" spans="1:12" ht="28.5" customHeight="1">
      <c r="A11" s="167"/>
      <c r="B11" s="168"/>
      <c r="C11" s="169"/>
      <c r="D11" s="11"/>
      <c r="E11" s="12"/>
      <c r="F11" s="13"/>
      <c r="G11" s="13"/>
      <c r="H11" s="13"/>
      <c r="I11" s="13"/>
      <c r="J11" s="13"/>
      <c r="K11" s="14"/>
      <c r="L11" s="168"/>
    </row>
    <row r="12" spans="1:12" ht="28.5" customHeight="1">
      <c r="A12" s="167"/>
      <c r="B12" s="168"/>
      <c r="C12" s="169"/>
      <c r="D12" s="11"/>
      <c r="E12" s="12"/>
      <c r="F12" s="13"/>
      <c r="G12" s="13"/>
      <c r="H12" s="13"/>
      <c r="I12" s="13"/>
      <c r="J12" s="13"/>
      <c r="K12" s="14"/>
      <c r="L12" s="168"/>
    </row>
    <row r="13" spans="1:12" ht="28.5" customHeight="1">
      <c r="A13" s="167"/>
      <c r="B13" s="168"/>
      <c r="C13" s="169"/>
      <c r="D13" s="11"/>
      <c r="E13" s="12"/>
      <c r="F13" s="13"/>
      <c r="G13" s="13"/>
      <c r="H13" s="13"/>
      <c r="I13" s="13"/>
      <c r="J13" s="13"/>
      <c r="K13" s="14"/>
      <c r="L13" s="168"/>
    </row>
    <row r="14" spans="1:12" ht="28.5" customHeight="1">
      <c r="A14" s="167"/>
      <c r="B14" s="168"/>
      <c r="C14" s="169"/>
      <c r="D14" s="11"/>
      <c r="E14" s="12"/>
      <c r="F14" s="13"/>
      <c r="G14" s="13"/>
      <c r="H14" s="13"/>
      <c r="I14" s="13"/>
      <c r="J14" s="13"/>
      <c r="K14" s="14"/>
      <c r="L14" s="168"/>
    </row>
    <row r="15" spans="1:12" ht="28.5" customHeight="1">
      <c r="A15" s="167"/>
      <c r="B15" s="168"/>
      <c r="C15" s="169"/>
      <c r="D15" s="11"/>
      <c r="E15" s="12"/>
      <c r="F15" s="13"/>
      <c r="G15" s="13"/>
      <c r="H15" s="13"/>
      <c r="I15" s="13"/>
      <c r="J15" s="13"/>
      <c r="K15" s="14"/>
      <c r="L15" s="168"/>
    </row>
    <row r="16" spans="1:12" ht="28.5" customHeight="1" thickBot="1">
      <c r="A16" s="170"/>
      <c r="B16" s="171"/>
      <c r="C16" s="172"/>
      <c r="D16" s="15"/>
      <c r="E16" s="16"/>
      <c r="F16" s="17"/>
      <c r="G16" s="17"/>
      <c r="H16" s="17"/>
      <c r="I16" s="17"/>
      <c r="J16" s="17"/>
      <c r="K16" s="18"/>
      <c r="L16" s="173"/>
    </row>
    <row r="17" spans="1:12" ht="18.75" customHeight="1" thickTop="1">
      <c r="A17" s="223" t="s">
        <v>1</v>
      </c>
      <c r="B17" s="224"/>
      <c r="C17" s="225"/>
      <c r="D17" s="174">
        <f>SUM(E17:K17)</f>
        <v>1791.25</v>
      </c>
      <c r="E17" s="174">
        <f t="shared" ref="E17:G17" si="1">SUM(E5:E16)</f>
        <v>1350</v>
      </c>
      <c r="F17" s="174">
        <f t="shared" si="1"/>
        <v>325</v>
      </c>
      <c r="G17" s="174">
        <f t="shared" si="1"/>
        <v>57</v>
      </c>
      <c r="H17" s="174">
        <f>SUM(H5:H16)</f>
        <v>0</v>
      </c>
      <c r="I17" s="174">
        <f>SUM(I5:I16)</f>
        <v>20</v>
      </c>
      <c r="J17" s="174">
        <f>SUM(J5:J16)</f>
        <v>0</v>
      </c>
      <c r="K17" s="175">
        <f>SUM(K5:K16)</f>
        <v>39.25</v>
      </c>
      <c r="L17" s="176"/>
    </row>
    <row r="18" spans="1:12" ht="18.75" customHeight="1">
      <c r="A18" s="234" t="s">
        <v>2</v>
      </c>
      <c r="B18" s="235"/>
      <c r="C18" s="236"/>
      <c r="D18" s="177">
        <v>750</v>
      </c>
      <c r="E18" s="177">
        <v>250</v>
      </c>
      <c r="F18" s="177"/>
      <c r="G18" s="177"/>
      <c r="H18" s="177"/>
      <c r="I18" s="177">
        <v>500</v>
      </c>
      <c r="J18" s="177"/>
      <c r="K18" s="178"/>
      <c r="L18" s="171"/>
    </row>
    <row r="19" spans="1:12" ht="18.75" customHeight="1" thickBot="1">
      <c r="A19" s="237" t="s">
        <v>4</v>
      </c>
      <c r="B19" s="238"/>
      <c r="C19" s="239"/>
      <c r="D19" s="179">
        <f t="shared" ref="D19:G19" si="2">D17+D18</f>
        <v>2541.25</v>
      </c>
      <c r="E19" s="180">
        <f t="shared" si="2"/>
        <v>1600</v>
      </c>
      <c r="F19" s="180">
        <f t="shared" si="2"/>
        <v>325</v>
      </c>
      <c r="G19" s="180">
        <f t="shared" si="2"/>
        <v>57</v>
      </c>
      <c r="H19" s="180">
        <f>H17+H18</f>
        <v>0</v>
      </c>
      <c r="I19" s="180">
        <f>I17+I18</f>
        <v>520</v>
      </c>
      <c r="J19" s="180">
        <f>J17+J18</f>
        <v>0</v>
      </c>
      <c r="K19" s="181">
        <f>K17+K18</f>
        <v>39.25</v>
      </c>
      <c r="L19" s="182"/>
    </row>
    <row r="20" spans="1:12" ht="63.95" customHeight="1" thickBot="1">
      <c r="A20" s="240"/>
      <c r="B20" s="240"/>
      <c r="C20" s="240"/>
      <c r="D20" s="240"/>
      <c r="E20" s="240"/>
      <c r="F20" s="240"/>
      <c r="G20" s="240"/>
      <c r="H20" s="240"/>
      <c r="I20" s="240"/>
      <c r="J20" s="240"/>
      <c r="K20" s="240"/>
      <c r="L20" s="240"/>
    </row>
    <row r="21" spans="1:12" s="183" customFormat="1" ht="57.75" customHeight="1" thickBot="1">
      <c r="A21" s="241" t="s">
        <v>46</v>
      </c>
      <c r="B21" s="242"/>
      <c r="C21" s="242"/>
      <c r="D21" s="243" t="str">
        <f>A1</f>
        <v>SAMPLE</v>
      </c>
      <c r="E21" s="243"/>
      <c r="F21" s="244"/>
      <c r="G21" s="244"/>
      <c r="H21" s="244"/>
      <c r="I21" s="244"/>
      <c r="J21" s="244"/>
      <c r="K21" s="244"/>
      <c r="L21" s="245"/>
    </row>
    <row r="22" spans="1:12" ht="45" customHeight="1" thickBot="1">
      <c r="A22" s="184" t="s">
        <v>29</v>
      </c>
      <c r="B22" s="184" t="s">
        <v>42</v>
      </c>
      <c r="C22" s="185" t="s">
        <v>69</v>
      </c>
      <c r="D22" s="186" t="s">
        <v>36</v>
      </c>
      <c r="E22" s="187" t="s">
        <v>37</v>
      </c>
      <c r="F22" s="187" t="s">
        <v>32</v>
      </c>
      <c r="G22" s="187" t="s">
        <v>33</v>
      </c>
      <c r="H22" s="188" t="s">
        <v>44</v>
      </c>
      <c r="I22" s="187" t="s">
        <v>48</v>
      </c>
      <c r="J22" s="187" t="s">
        <v>34</v>
      </c>
      <c r="K22" s="187" t="s">
        <v>28</v>
      </c>
      <c r="L22" s="184" t="s">
        <v>35</v>
      </c>
    </row>
    <row r="23" spans="1:12" ht="28.5" customHeight="1">
      <c r="A23" s="167">
        <v>39484</v>
      </c>
      <c r="B23" s="168" t="s">
        <v>77</v>
      </c>
      <c r="C23" s="169" t="s">
        <v>126</v>
      </c>
      <c r="D23" s="11">
        <f>SUM(E23:K23)</f>
        <v>1350</v>
      </c>
      <c r="E23" s="12">
        <v>1350</v>
      </c>
      <c r="F23" s="13"/>
      <c r="G23" s="13"/>
      <c r="H23" s="19"/>
      <c r="I23" s="13"/>
      <c r="J23" s="13"/>
      <c r="K23" s="13"/>
      <c r="L23" s="168" t="s">
        <v>112</v>
      </c>
    </row>
    <row r="24" spans="1:12" ht="28.5" customHeight="1">
      <c r="A24" s="167">
        <v>41311</v>
      </c>
      <c r="B24" s="168" t="s">
        <v>41</v>
      </c>
      <c r="C24" s="169" t="s">
        <v>127</v>
      </c>
      <c r="D24" s="11">
        <f t="shared" ref="D24:D30" si="3">SUM(E24:K24)</f>
        <v>500</v>
      </c>
      <c r="E24" s="12"/>
      <c r="F24" s="13"/>
      <c r="G24" s="13"/>
      <c r="H24" s="13">
        <v>500</v>
      </c>
      <c r="I24" s="13"/>
      <c r="J24" s="13"/>
      <c r="K24" s="13"/>
      <c r="L24" s="168" t="s">
        <v>64</v>
      </c>
    </row>
    <row r="25" spans="1:12" ht="28.5" customHeight="1">
      <c r="A25" s="167">
        <v>41320</v>
      </c>
      <c r="B25" s="168" t="s">
        <v>41</v>
      </c>
      <c r="C25" s="169" t="s">
        <v>128</v>
      </c>
      <c r="D25" s="11">
        <f t="shared" si="3"/>
        <v>39</v>
      </c>
      <c r="E25" s="12"/>
      <c r="F25" s="13"/>
      <c r="G25" s="13"/>
      <c r="H25" s="13"/>
      <c r="I25" s="13"/>
      <c r="J25" s="13"/>
      <c r="K25" s="13">
        <v>39</v>
      </c>
      <c r="L25" s="168" t="s">
        <v>72</v>
      </c>
    </row>
    <row r="26" spans="1:12" ht="28.5" customHeight="1">
      <c r="A26" s="167">
        <v>41321</v>
      </c>
      <c r="B26" s="168" t="s">
        <v>25</v>
      </c>
      <c r="C26" s="169" t="s">
        <v>40</v>
      </c>
      <c r="D26" s="11">
        <f t="shared" si="3"/>
        <v>2.11</v>
      </c>
      <c r="E26" s="12"/>
      <c r="F26" s="13"/>
      <c r="G26" s="13"/>
      <c r="H26" s="13"/>
      <c r="I26" s="13"/>
      <c r="J26" s="13"/>
      <c r="K26" s="13">
        <v>2.11</v>
      </c>
      <c r="L26" s="168"/>
    </row>
    <row r="27" spans="1:12" ht="28.5" customHeight="1">
      <c r="A27" s="167">
        <v>41325</v>
      </c>
      <c r="B27" s="168" t="s">
        <v>41</v>
      </c>
      <c r="C27" s="169" t="s">
        <v>129</v>
      </c>
      <c r="D27" s="11">
        <f t="shared" si="3"/>
        <v>800</v>
      </c>
      <c r="E27" s="12"/>
      <c r="F27" s="13"/>
      <c r="G27" s="13"/>
      <c r="H27" s="13">
        <v>800</v>
      </c>
      <c r="I27" s="13"/>
      <c r="J27" s="13"/>
      <c r="K27" s="13"/>
      <c r="L27" s="168" t="s">
        <v>65</v>
      </c>
    </row>
    <row r="28" spans="1:12" ht="28.5" customHeight="1">
      <c r="A28" s="167">
        <v>41328</v>
      </c>
      <c r="B28" s="168" t="s">
        <v>41</v>
      </c>
      <c r="C28" s="169" t="s">
        <v>130</v>
      </c>
      <c r="D28" s="11">
        <f t="shared" si="3"/>
        <v>40</v>
      </c>
      <c r="E28" s="12"/>
      <c r="F28" s="13"/>
      <c r="G28" s="13"/>
      <c r="H28" s="13"/>
      <c r="I28" s="13">
        <v>40</v>
      </c>
      <c r="J28" s="13"/>
      <c r="K28" s="13"/>
      <c r="L28" s="168" t="s">
        <v>49</v>
      </c>
    </row>
    <row r="29" spans="1:12" ht="28.5" customHeight="1">
      <c r="A29" s="167">
        <v>41332</v>
      </c>
      <c r="B29" s="168" t="s">
        <v>26</v>
      </c>
      <c r="C29" s="169" t="s">
        <v>131</v>
      </c>
      <c r="D29" s="11">
        <f t="shared" si="3"/>
        <v>325</v>
      </c>
      <c r="E29" s="12"/>
      <c r="F29" s="13">
        <v>325</v>
      </c>
      <c r="G29" s="13"/>
      <c r="H29" s="13"/>
      <c r="I29" s="13"/>
      <c r="J29" s="13"/>
      <c r="K29" s="13"/>
      <c r="L29" s="168" t="s">
        <v>78</v>
      </c>
    </row>
    <row r="30" spans="1:12" ht="28.5" customHeight="1">
      <c r="A30" s="167">
        <v>41332</v>
      </c>
      <c r="B30" s="168" t="s">
        <v>41</v>
      </c>
      <c r="C30" s="169" t="s">
        <v>132</v>
      </c>
      <c r="D30" s="11">
        <f t="shared" si="3"/>
        <v>25</v>
      </c>
      <c r="E30" s="12"/>
      <c r="F30" s="13"/>
      <c r="G30" s="13"/>
      <c r="H30" s="13"/>
      <c r="I30" s="13"/>
      <c r="J30" s="13"/>
      <c r="K30" s="13">
        <v>25</v>
      </c>
      <c r="L30" s="168" t="s">
        <v>73</v>
      </c>
    </row>
    <row r="31" spans="1:12" ht="28.15" customHeight="1">
      <c r="A31" s="167">
        <v>44255</v>
      </c>
      <c r="B31" s="168" t="s">
        <v>41</v>
      </c>
      <c r="C31" s="169" t="s">
        <v>133</v>
      </c>
      <c r="D31" s="189">
        <f>SUM(E31:J31)</f>
        <v>-20</v>
      </c>
      <c r="E31" s="12"/>
      <c r="F31" s="13"/>
      <c r="G31" s="13"/>
      <c r="H31" s="13"/>
      <c r="I31" s="190">
        <v>-20</v>
      </c>
      <c r="J31" s="191"/>
      <c r="L31" s="168" t="s">
        <v>134</v>
      </c>
    </row>
    <row r="32" spans="1:12" ht="28.5" customHeight="1">
      <c r="A32" s="167"/>
      <c r="B32" s="168"/>
      <c r="C32" s="169"/>
      <c r="D32" s="192"/>
      <c r="E32" s="12"/>
      <c r="F32" s="13"/>
      <c r="G32" s="13"/>
      <c r="H32" s="13"/>
      <c r="I32" s="13"/>
      <c r="J32" s="13"/>
      <c r="K32" s="13"/>
      <c r="L32" s="168"/>
    </row>
    <row r="33" spans="1:12" ht="28.5" customHeight="1">
      <c r="A33" s="167"/>
      <c r="B33" s="168"/>
      <c r="C33" s="169"/>
      <c r="D33" s="192"/>
      <c r="E33" s="12"/>
      <c r="F33" s="13"/>
      <c r="G33" s="13"/>
      <c r="H33" s="13"/>
      <c r="I33" s="13"/>
      <c r="J33" s="13"/>
      <c r="K33" s="13"/>
      <c r="L33" s="168"/>
    </row>
    <row r="34" spans="1:12" ht="28.5" customHeight="1">
      <c r="A34" s="167"/>
      <c r="B34" s="168"/>
      <c r="C34" s="169"/>
      <c r="D34" s="192"/>
      <c r="E34" s="12"/>
      <c r="F34" s="13"/>
      <c r="G34" s="13"/>
      <c r="H34" s="13"/>
      <c r="I34" s="13"/>
      <c r="J34" s="13"/>
      <c r="K34" s="13"/>
      <c r="L34" s="168"/>
    </row>
    <row r="35" spans="1:12" ht="28.5" customHeight="1">
      <c r="A35" s="193"/>
      <c r="B35" s="194"/>
      <c r="C35" s="195"/>
      <c r="D35" s="196"/>
      <c r="E35" s="20"/>
      <c r="F35" s="19"/>
      <c r="G35" s="19"/>
      <c r="H35" s="19"/>
      <c r="I35" s="19"/>
      <c r="J35" s="19"/>
      <c r="K35" s="19"/>
      <c r="L35" s="194"/>
    </row>
    <row r="36" spans="1:12" ht="28.5" customHeight="1" thickBot="1">
      <c r="A36" s="170"/>
      <c r="B36" s="171"/>
      <c r="C36" s="172"/>
      <c r="D36" s="197"/>
      <c r="E36" s="16"/>
      <c r="F36" s="17"/>
      <c r="G36" s="17"/>
      <c r="H36" s="17"/>
      <c r="I36" s="17"/>
      <c r="J36" s="17"/>
      <c r="K36" s="17"/>
      <c r="L36" s="171"/>
    </row>
    <row r="37" spans="1:12" ht="18.75" customHeight="1" thickTop="1">
      <c r="A37" s="223" t="s">
        <v>1</v>
      </c>
      <c r="B37" s="224"/>
      <c r="C37" s="225"/>
      <c r="D37" s="174">
        <f>SUM(E37:K37)</f>
        <v>3061.11</v>
      </c>
      <c r="E37" s="174">
        <f t="shared" ref="E37:K37" si="4">SUM(E23:E36)</f>
        <v>1350</v>
      </c>
      <c r="F37" s="174">
        <f t="shared" si="4"/>
        <v>325</v>
      </c>
      <c r="G37" s="174">
        <f t="shared" si="4"/>
        <v>0</v>
      </c>
      <c r="H37" s="174">
        <f t="shared" si="4"/>
        <v>1300</v>
      </c>
      <c r="I37" s="174">
        <f t="shared" si="4"/>
        <v>20</v>
      </c>
      <c r="J37" s="174">
        <f t="shared" si="4"/>
        <v>0</v>
      </c>
      <c r="K37" s="174">
        <f t="shared" si="4"/>
        <v>66.11</v>
      </c>
      <c r="L37" s="246"/>
    </row>
    <row r="38" spans="1:12" ht="18.75" customHeight="1">
      <c r="A38" s="249" t="s">
        <v>3</v>
      </c>
      <c r="B38" s="250"/>
      <c r="C38" s="251"/>
      <c r="D38" s="177">
        <f>SUM(E38:K38)</f>
        <v>500</v>
      </c>
      <c r="E38" s="177"/>
      <c r="F38" s="177"/>
      <c r="G38" s="177"/>
      <c r="H38" s="177">
        <v>500</v>
      </c>
      <c r="I38" s="177"/>
      <c r="J38" s="177"/>
      <c r="K38" s="177"/>
      <c r="L38" s="247"/>
    </row>
    <row r="39" spans="1:12" ht="18.75" customHeight="1" thickBot="1">
      <c r="A39" s="237" t="s">
        <v>4</v>
      </c>
      <c r="B39" s="238"/>
      <c r="C39" s="239"/>
      <c r="D39" s="179">
        <f t="shared" ref="D39:K39" si="5">D37+D38</f>
        <v>3561.11</v>
      </c>
      <c r="E39" s="180">
        <f t="shared" si="5"/>
        <v>1350</v>
      </c>
      <c r="F39" s="180">
        <f t="shared" si="5"/>
        <v>325</v>
      </c>
      <c r="G39" s="180">
        <f t="shared" si="5"/>
        <v>0</v>
      </c>
      <c r="H39" s="180">
        <f t="shared" si="5"/>
        <v>1800</v>
      </c>
      <c r="I39" s="180">
        <f t="shared" si="5"/>
        <v>20</v>
      </c>
      <c r="J39" s="180">
        <f t="shared" si="5"/>
        <v>0</v>
      </c>
      <c r="K39" s="180">
        <f t="shared" si="5"/>
        <v>66.11</v>
      </c>
      <c r="L39" s="248"/>
    </row>
    <row r="40" spans="1:12" ht="39.950000000000003" customHeight="1">
      <c r="A40" s="252"/>
      <c r="B40" s="252"/>
      <c r="C40" s="252"/>
      <c r="D40" s="252"/>
      <c r="E40" s="252"/>
      <c r="F40" s="252"/>
      <c r="G40" s="252"/>
      <c r="H40" s="252"/>
      <c r="I40" s="252"/>
      <c r="J40" s="252"/>
      <c r="K40" s="252"/>
      <c r="L40" s="252"/>
    </row>
    <row r="41" spans="1:12" s="200" customFormat="1" ht="57.75" customHeight="1">
      <c r="A41" s="233" t="s">
        <v>47</v>
      </c>
      <c r="B41" s="233"/>
      <c r="C41" s="233"/>
      <c r="D41" s="233"/>
      <c r="E41" s="198" t="str">
        <f>A1</f>
        <v>SAMPLE</v>
      </c>
      <c r="F41" s="199"/>
      <c r="G41" s="199"/>
      <c r="H41" s="199"/>
      <c r="I41" s="199"/>
      <c r="J41" s="199"/>
      <c r="K41" s="199"/>
      <c r="L41" s="199"/>
    </row>
    <row r="42" spans="1:12" ht="37.5" customHeight="1">
      <c r="A42" s="253" t="s">
        <v>6</v>
      </c>
      <c r="B42" s="253"/>
      <c r="C42" s="253"/>
      <c r="D42" s="253"/>
      <c r="E42" s="253"/>
      <c r="F42" s="253"/>
      <c r="G42" s="253"/>
      <c r="H42" s="253"/>
      <c r="I42" s="253"/>
      <c r="J42" s="253"/>
      <c r="K42" s="253"/>
      <c r="L42" s="253"/>
    </row>
    <row r="43" spans="1:12" ht="22.5" customHeight="1">
      <c r="A43" s="254" t="s">
        <v>7</v>
      </c>
      <c r="B43" s="254"/>
      <c r="C43" s="254"/>
      <c r="D43" s="201">
        <v>1931.06</v>
      </c>
      <c r="E43" s="202"/>
      <c r="F43" s="255"/>
      <c r="G43" s="255"/>
      <c r="H43" s="255"/>
      <c r="I43" s="255"/>
      <c r="J43" s="255"/>
      <c r="K43" s="255"/>
      <c r="L43" s="255"/>
    </row>
    <row r="44" spans="1:12" ht="22.5" customHeight="1">
      <c r="A44" s="254" t="s">
        <v>8</v>
      </c>
      <c r="B44" s="254"/>
      <c r="C44" s="254"/>
      <c r="D44" s="203">
        <f>D17</f>
        <v>1791.25</v>
      </c>
      <c r="E44" s="202"/>
      <c r="F44" s="256"/>
      <c r="G44" s="256"/>
      <c r="H44" s="256"/>
      <c r="I44" s="256"/>
      <c r="J44" s="256"/>
      <c r="K44" s="256"/>
      <c r="L44" s="256"/>
    </row>
    <row r="45" spans="1:12" ht="22.5" customHeight="1">
      <c r="A45" s="254" t="s">
        <v>9</v>
      </c>
      <c r="B45" s="254"/>
      <c r="C45" s="254"/>
      <c r="D45" s="203">
        <f>D37</f>
        <v>3061.11</v>
      </c>
      <c r="E45" s="202"/>
      <c r="F45" s="256"/>
      <c r="G45" s="256"/>
      <c r="H45" s="256"/>
      <c r="I45" s="256"/>
      <c r="J45" s="256"/>
      <c r="K45" s="256"/>
      <c r="L45" s="256"/>
    </row>
    <row r="46" spans="1:12" ht="22.5" customHeight="1" thickBot="1">
      <c r="A46" s="257" t="s">
        <v>74</v>
      </c>
      <c r="B46" s="257"/>
      <c r="C46" s="257"/>
      <c r="D46" s="204">
        <f>SUM(D43:E44)-D45</f>
        <v>661.19999999999982</v>
      </c>
      <c r="E46" s="205"/>
      <c r="F46" s="255"/>
      <c r="G46" s="255"/>
      <c r="H46" s="255"/>
      <c r="I46" s="255"/>
      <c r="J46" s="255"/>
      <c r="K46" s="255"/>
      <c r="L46" s="255"/>
    </row>
    <row r="47" spans="1:12" ht="37.5" customHeight="1" thickTop="1">
      <c r="A47" s="253" t="s">
        <v>10</v>
      </c>
      <c r="B47" s="253"/>
      <c r="C47" s="253"/>
      <c r="D47" s="253"/>
      <c r="E47" s="253"/>
      <c r="F47" s="253"/>
      <c r="G47" s="253"/>
      <c r="H47" s="253"/>
      <c r="I47" s="253"/>
      <c r="J47" s="253"/>
      <c r="K47" s="253"/>
      <c r="L47" s="253"/>
    </row>
    <row r="48" spans="1:12" ht="22.5" customHeight="1">
      <c r="A48" s="206" t="s">
        <v>80</v>
      </c>
      <c r="B48" s="206"/>
      <c r="C48" s="206"/>
      <c r="D48" s="207">
        <f>947.2</f>
        <v>947.2</v>
      </c>
      <c r="E48" s="208"/>
      <c r="F48" s="255"/>
      <c r="G48" s="255"/>
      <c r="H48" s="255"/>
      <c r="I48" s="255"/>
      <c r="J48" s="255"/>
      <c r="K48" s="255"/>
      <c r="L48" s="255"/>
    </row>
    <row r="49" spans="1:12" ht="22.5" customHeight="1">
      <c r="A49" s="206" t="s">
        <v>11</v>
      </c>
      <c r="B49" s="206"/>
      <c r="C49" s="206"/>
      <c r="D49" s="207">
        <v>39</v>
      </c>
      <c r="E49" s="208"/>
      <c r="F49" s="255"/>
      <c r="G49" s="255"/>
      <c r="H49" s="255"/>
      <c r="I49" s="255"/>
      <c r="J49" s="255"/>
      <c r="K49" s="255"/>
      <c r="L49" s="255"/>
    </row>
    <row r="50" spans="1:12" ht="22.5" customHeight="1">
      <c r="A50" s="206" t="s">
        <v>79</v>
      </c>
      <c r="B50" s="206"/>
      <c r="C50" s="206"/>
      <c r="D50" s="207">
        <f>SUM(D52:E56)</f>
        <v>325</v>
      </c>
      <c r="E50" s="208"/>
      <c r="F50" s="260"/>
      <c r="G50" s="260"/>
      <c r="H50" s="260"/>
      <c r="I50" s="260"/>
      <c r="J50" s="260"/>
      <c r="K50" s="260"/>
      <c r="L50" s="260"/>
    </row>
    <row r="51" spans="1:12" ht="22.5" customHeight="1">
      <c r="A51" s="206"/>
      <c r="B51" s="209" t="s">
        <v>60</v>
      </c>
      <c r="C51" s="206"/>
      <c r="D51" s="210"/>
      <c r="E51" s="211"/>
      <c r="F51" s="260"/>
      <c r="G51" s="260"/>
      <c r="H51" s="260"/>
      <c r="I51" s="260"/>
      <c r="J51" s="260"/>
      <c r="K51" s="260"/>
      <c r="L51" s="260"/>
    </row>
    <row r="52" spans="1:12" ht="22.5" customHeight="1">
      <c r="A52" s="261"/>
      <c r="B52" s="212" t="s">
        <v>135</v>
      </c>
      <c r="C52" s="213"/>
      <c r="D52" s="203">
        <v>325</v>
      </c>
      <c r="E52" s="202"/>
      <c r="F52" s="260"/>
      <c r="G52" s="260"/>
      <c r="H52" s="260"/>
      <c r="I52" s="260"/>
      <c r="J52" s="260"/>
      <c r="K52" s="260"/>
      <c r="L52" s="260"/>
    </row>
    <row r="53" spans="1:12" ht="22.5" customHeight="1">
      <c r="A53" s="261"/>
      <c r="B53" s="214" t="s">
        <v>14</v>
      </c>
      <c r="C53" s="213"/>
      <c r="D53" s="215"/>
      <c r="E53" s="216"/>
      <c r="F53" s="262"/>
      <c r="G53" s="262"/>
      <c r="H53" s="262"/>
      <c r="I53" s="262"/>
      <c r="J53" s="262"/>
      <c r="K53" s="262"/>
      <c r="L53" s="262"/>
    </row>
    <row r="54" spans="1:12" ht="22.5" customHeight="1">
      <c r="A54" s="261"/>
      <c r="B54" s="214" t="s">
        <v>14</v>
      </c>
      <c r="C54" s="213"/>
      <c r="D54" s="215"/>
      <c r="E54" s="216"/>
      <c r="F54" s="262"/>
      <c r="G54" s="262"/>
      <c r="H54" s="262"/>
      <c r="I54" s="262"/>
      <c r="J54" s="262"/>
      <c r="K54" s="262"/>
      <c r="L54" s="262"/>
    </row>
    <row r="55" spans="1:12" ht="22.5" customHeight="1">
      <c r="A55" s="261"/>
      <c r="B55" s="214" t="s">
        <v>14</v>
      </c>
      <c r="C55" s="213"/>
      <c r="D55" s="215"/>
      <c r="E55" s="216"/>
      <c r="F55" s="262"/>
      <c r="G55" s="262"/>
      <c r="H55" s="262"/>
      <c r="I55" s="262"/>
      <c r="J55" s="262"/>
      <c r="K55" s="262"/>
      <c r="L55" s="262"/>
    </row>
    <row r="56" spans="1:12" ht="22.5" customHeight="1">
      <c r="A56" s="261"/>
      <c r="B56" s="214" t="s">
        <v>14</v>
      </c>
      <c r="C56" s="213"/>
      <c r="D56" s="215"/>
      <c r="E56" s="216"/>
      <c r="F56" s="262"/>
      <c r="G56" s="262"/>
      <c r="H56" s="262"/>
      <c r="I56" s="262"/>
      <c r="J56" s="262"/>
      <c r="K56" s="262"/>
      <c r="L56" s="262"/>
    </row>
    <row r="57" spans="1:12" ht="22.5" customHeight="1">
      <c r="A57" s="262"/>
      <c r="B57" s="262"/>
      <c r="C57" s="262"/>
      <c r="D57" s="262"/>
      <c r="E57" s="262"/>
      <c r="F57" s="262"/>
      <c r="G57" s="262"/>
      <c r="H57" s="262"/>
      <c r="I57" s="262"/>
      <c r="J57" s="262"/>
      <c r="K57" s="262"/>
      <c r="L57" s="262"/>
    </row>
    <row r="58" spans="1:12" ht="22.5" customHeight="1" thickBot="1">
      <c r="A58" s="257" t="s">
        <v>12</v>
      </c>
      <c r="B58" s="257"/>
      <c r="C58" s="257"/>
      <c r="D58" s="217">
        <f>SUM(D48:E49)-D50</f>
        <v>661.2</v>
      </c>
      <c r="E58" s="218"/>
      <c r="F58" s="255"/>
      <c r="G58" s="255"/>
      <c r="H58" s="255"/>
      <c r="I58" s="255"/>
      <c r="J58" s="255"/>
      <c r="K58" s="255"/>
      <c r="L58" s="255"/>
    </row>
    <row r="59" spans="1:12" ht="22.5" customHeight="1" thickTop="1">
      <c r="A59" s="258" t="s">
        <v>13</v>
      </c>
      <c r="B59" s="258"/>
      <c r="C59" s="258"/>
      <c r="D59" s="258"/>
      <c r="E59" s="258"/>
      <c r="F59" s="258"/>
      <c r="G59" s="258"/>
      <c r="H59" s="258"/>
      <c r="I59" s="258"/>
      <c r="J59" s="258"/>
      <c r="K59" s="258"/>
      <c r="L59" s="258"/>
    </row>
    <row r="60" spans="1:12">
      <c r="A60" s="258"/>
      <c r="B60" s="258"/>
      <c r="C60" s="258"/>
      <c r="D60" s="258"/>
      <c r="E60" s="258"/>
      <c r="F60" s="258"/>
      <c r="G60" s="258"/>
      <c r="H60" s="258"/>
      <c r="I60" s="258"/>
      <c r="J60" s="258"/>
      <c r="K60" s="258"/>
      <c r="L60" s="258"/>
    </row>
    <row r="61" spans="1:12">
      <c r="A61" s="258"/>
      <c r="B61" s="258"/>
      <c r="C61" s="258"/>
      <c r="D61" s="258"/>
      <c r="E61" s="258"/>
      <c r="F61" s="258"/>
      <c r="G61" s="258"/>
      <c r="H61" s="258"/>
      <c r="I61" s="258"/>
      <c r="J61" s="258"/>
      <c r="K61" s="258"/>
      <c r="L61" s="258"/>
    </row>
    <row r="62" spans="1:12" ht="18">
      <c r="A62" s="259" t="s">
        <v>94</v>
      </c>
      <c r="B62" s="259"/>
      <c r="C62" s="259"/>
      <c r="D62" s="259"/>
      <c r="E62" s="259"/>
      <c r="F62" s="259"/>
    </row>
  </sheetData>
  <sheetProtection algorithmName="SHA-512" hashValue="Hwnzg5psUlYG6qhvwARjPj2y4Mwn+/dsLBzLT6ySO7x5/Pq2LigSnY+Bxy8EJHgISJqurrnbJuDRHPa0ZePuxg==" saltValue="ZOXn5SBlHKIe4w6q2+qLhg==" spinCount="100000" sheet="1" selectLockedCells="1"/>
  <mergeCells count="37">
    <mergeCell ref="A58:C58"/>
    <mergeCell ref="F58:L58"/>
    <mergeCell ref="A59:L61"/>
    <mergeCell ref="A62:F62"/>
    <mergeCell ref="A46:C46"/>
    <mergeCell ref="F46:L46"/>
    <mergeCell ref="A47:L47"/>
    <mergeCell ref="F48:L48"/>
    <mergeCell ref="F49:L49"/>
    <mergeCell ref="F50:L52"/>
    <mergeCell ref="A52:A56"/>
    <mergeCell ref="F53:L57"/>
    <mergeCell ref="A57:E57"/>
    <mergeCell ref="A42:L42"/>
    <mergeCell ref="A43:C43"/>
    <mergeCell ref="F43:L43"/>
    <mergeCell ref="A44:C44"/>
    <mergeCell ref="F44:L45"/>
    <mergeCell ref="A45:C45"/>
    <mergeCell ref="A41:D41"/>
    <mergeCell ref="A18:C18"/>
    <mergeCell ref="A19:C19"/>
    <mergeCell ref="A20:L20"/>
    <mergeCell ref="A21:C21"/>
    <mergeCell ref="D21:E21"/>
    <mergeCell ref="F21:L21"/>
    <mergeCell ref="A37:C37"/>
    <mergeCell ref="L37:L39"/>
    <mergeCell ref="A38:C38"/>
    <mergeCell ref="A39:C39"/>
    <mergeCell ref="A40:L40"/>
    <mergeCell ref="A17:C17"/>
    <mergeCell ref="A1:B2"/>
    <mergeCell ref="C1:L2"/>
    <mergeCell ref="A3:C3"/>
    <mergeCell ref="D3:E3"/>
    <mergeCell ref="F3:L3"/>
  </mergeCells>
  <conditionalFormatting sqref="B52:B56">
    <cfRule type="cellIs" dxfId="22" priority="3" stopIfTrue="1" operator="equal">
      <formula>"[cheque number]"</formula>
    </cfRule>
  </conditionalFormatting>
  <conditionalFormatting sqref="D43:E46 D58:E58">
    <cfRule type="cellIs" dxfId="21" priority="2" stopIfTrue="1" operator="equal">
      <formula>0</formula>
    </cfRule>
  </conditionalFormatting>
  <conditionalFormatting sqref="D48:E52">
    <cfRule type="cellIs" dxfId="20" priority="1" stopIfTrue="1" operator="equal">
      <formula>0</formula>
    </cfRule>
  </conditionalFormatting>
  <pageMargins left="0.75" right="0.75" top="1" bottom="1" header="0.5" footer="0.5"/>
  <pageSetup paperSize="9" scale="61" orientation="landscape" r:id="rId1"/>
  <headerFooter alignWithMargins="0"/>
  <rowBreaks count="2" manualBreakCount="2">
    <brk id="20" max="16383" man="1"/>
    <brk id="4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
  <sheetViews>
    <sheetView view="pageBreakPreview" zoomScale="80" zoomScaleNormal="100" zoomScaleSheetLayoutView="80" workbookViewId="0">
      <selection activeCell="B1" sqref="B1"/>
    </sheetView>
  </sheetViews>
  <sheetFormatPr defaultRowHeight="12.75"/>
  <cols>
    <col min="1" max="1" width="3.28515625" customWidth="1"/>
  </cols>
  <sheetData>
    <row r="1" spans="1:16">
      <c r="A1" s="31"/>
      <c r="B1" s="31"/>
      <c r="C1" s="31"/>
      <c r="D1" s="31"/>
      <c r="E1" s="31"/>
      <c r="F1" s="31"/>
      <c r="G1" s="31"/>
      <c r="H1" s="31"/>
      <c r="I1" s="31"/>
      <c r="J1" s="31"/>
      <c r="K1" s="31"/>
      <c r="L1" s="31"/>
      <c r="M1" s="31"/>
      <c r="N1" s="31"/>
      <c r="O1" s="31"/>
      <c r="P1" s="31"/>
    </row>
    <row r="2" spans="1:16" ht="33.75">
      <c r="A2" s="31"/>
      <c r="B2" s="32" t="s">
        <v>53</v>
      </c>
      <c r="C2" s="31"/>
      <c r="D2" s="31"/>
      <c r="E2" s="31"/>
      <c r="F2" s="31"/>
      <c r="G2" s="31"/>
      <c r="H2" s="31"/>
      <c r="I2" s="31"/>
      <c r="J2" s="31"/>
      <c r="K2" s="31"/>
      <c r="L2" s="31"/>
      <c r="M2" s="31"/>
      <c r="N2" s="31"/>
      <c r="O2" s="31"/>
      <c r="P2" s="31"/>
    </row>
    <row r="3" spans="1:16" ht="13.5" customHeight="1">
      <c r="A3" s="31"/>
      <c r="B3" s="31"/>
      <c r="C3" s="31"/>
      <c r="D3" s="31"/>
      <c r="E3" s="31"/>
      <c r="F3" s="31"/>
      <c r="G3" s="31"/>
      <c r="H3" s="31"/>
      <c r="I3" s="31"/>
      <c r="J3" s="31"/>
      <c r="K3" s="31"/>
      <c r="L3" s="31"/>
      <c r="M3" s="31"/>
      <c r="N3" s="31"/>
      <c r="O3" s="31"/>
      <c r="P3" s="31"/>
    </row>
    <row r="4" spans="1:16" ht="53.25" customHeight="1">
      <c r="A4" s="31"/>
      <c r="B4" s="263" t="s">
        <v>57</v>
      </c>
      <c r="C4" s="263"/>
      <c r="D4" s="263"/>
      <c r="E4" s="263"/>
      <c r="F4" s="263"/>
      <c r="G4" s="263"/>
      <c r="H4" s="263"/>
      <c r="I4" s="263"/>
      <c r="J4" s="263"/>
      <c r="K4" s="263"/>
      <c r="L4" s="263"/>
      <c r="M4" s="263"/>
      <c r="N4" s="79"/>
      <c r="O4" s="79"/>
      <c r="P4" s="31"/>
    </row>
    <row r="5" spans="1:16" ht="53.25" customHeight="1">
      <c r="A5" s="31"/>
      <c r="B5" s="263" t="s">
        <v>58</v>
      </c>
      <c r="C5" s="263"/>
      <c r="D5" s="263"/>
      <c r="E5" s="263"/>
      <c r="F5" s="263"/>
      <c r="G5" s="263"/>
      <c r="H5" s="263"/>
      <c r="I5" s="263"/>
      <c r="J5" s="263"/>
      <c r="K5" s="263"/>
      <c r="L5" s="263"/>
      <c r="M5" s="263"/>
      <c r="N5" s="263"/>
      <c r="O5" s="263"/>
      <c r="P5" s="31"/>
    </row>
    <row r="6" spans="1:16" ht="53.25" customHeight="1">
      <c r="A6" s="31"/>
      <c r="B6" s="263" t="s">
        <v>54</v>
      </c>
      <c r="C6" s="263"/>
      <c r="D6" s="263"/>
      <c r="E6" s="263"/>
      <c r="F6" s="263"/>
      <c r="G6" s="263"/>
      <c r="H6" s="263"/>
      <c r="I6" s="263"/>
      <c r="J6" s="263"/>
      <c r="K6" s="263"/>
      <c r="L6" s="263"/>
      <c r="M6" s="263"/>
      <c r="N6" s="263"/>
      <c r="O6" s="263"/>
      <c r="P6" s="31"/>
    </row>
    <row r="7" spans="1:16" ht="42" customHeight="1">
      <c r="A7" s="31"/>
      <c r="B7" s="263" t="s">
        <v>55</v>
      </c>
      <c r="C7" s="263"/>
      <c r="D7" s="263"/>
      <c r="E7" s="263"/>
      <c r="F7" s="263"/>
      <c r="G7" s="263"/>
      <c r="H7" s="263"/>
      <c r="I7" s="263"/>
      <c r="J7" s="263"/>
      <c r="K7" s="263"/>
      <c r="L7" s="263"/>
      <c r="M7" s="263"/>
      <c r="N7" s="263"/>
      <c r="O7" s="263"/>
      <c r="P7" s="31"/>
    </row>
    <row r="8" spans="1:16" ht="35.65" customHeight="1">
      <c r="A8" s="31"/>
      <c r="B8" s="263" t="s">
        <v>59</v>
      </c>
      <c r="C8" s="263"/>
      <c r="D8" s="263"/>
      <c r="E8" s="263"/>
      <c r="F8" s="263"/>
      <c r="G8" s="263"/>
      <c r="H8" s="263"/>
      <c r="I8" s="263"/>
      <c r="J8" s="263"/>
      <c r="K8" s="263"/>
      <c r="L8" s="263"/>
      <c r="M8" s="263"/>
      <c r="N8" s="263"/>
      <c r="O8" s="263"/>
      <c r="P8" s="31"/>
    </row>
    <row r="9" spans="1:16" ht="53.25" customHeight="1">
      <c r="A9" s="31"/>
      <c r="B9" s="263" t="s">
        <v>56</v>
      </c>
      <c r="C9" s="263"/>
      <c r="D9" s="263"/>
      <c r="E9" s="263"/>
      <c r="F9" s="263"/>
      <c r="G9" s="263"/>
      <c r="H9" s="263"/>
      <c r="I9" s="263"/>
      <c r="J9" s="263"/>
      <c r="K9" s="263"/>
      <c r="L9" s="263"/>
      <c r="M9" s="263"/>
      <c r="N9" s="263"/>
      <c r="O9" s="263"/>
      <c r="P9" s="31"/>
    </row>
    <row r="10" spans="1:16" ht="46.5" customHeight="1">
      <c r="A10" s="31"/>
      <c r="B10" s="83" t="s">
        <v>91</v>
      </c>
      <c r="C10" s="31"/>
      <c r="D10" s="31"/>
      <c r="E10" s="31"/>
      <c r="F10" s="31"/>
      <c r="G10" s="31"/>
      <c r="H10" s="31"/>
      <c r="I10" s="31"/>
      <c r="J10" s="31"/>
      <c r="K10" s="31"/>
      <c r="L10" s="31"/>
      <c r="M10" s="31"/>
      <c r="N10" s="31"/>
      <c r="O10" s="31"/>
      <c r="P10" s="31"/>
    </row>
    <row r="11" spans="1:16">
      <c r="A11" s="31"/>
      <c r="B11" s="31"/>
      <c r="C11" s="31"/>
      <c r="D11" s="31"/>
      <c r="E11" s="31"/>
      <c r="F11" s="31"/>
      <c r="G11" s="31"/>
      <c r="H11" s="31"/>
      <c r="I11" s="31"/>
      <c r="J11" s="31"/>
      <c r="K11" s="31"/>
      <c r="L11" s="31"/>
      <c r="M11" s="31"/>
      <c r="N11" s="31"/>
      <c r="O11" s="31"/>
      <c r="P11" s="31"/>
    </row>
    <row r="12" spans="1:16">
      <c r="A12" s="31"/>
      <c r="B12" s="31"/>
      <c r="C12" s="31"/>
      <c r="D12" s="31"/>
      <c r="E12" s="31"/>
      <c r="F12" s="31"/>
      <c r="G12" s="31"/>
      <c r="H12" s="31"/>
      <c r="I12" s="31"/>
      <c r="J12" s="31"/>
      <c r="K12" s="31"/>
      <c r="L12" s="31"/>
      <c r="M12" s="31"/>
      <c r="N12" s="31"/>
      <c r="O12" s="31"/>
      <c r="P12" s="31"/>
    </row>
    <row r="13" spans="1:16">
      <c r="A13" s="31"/>
      <c r="B13" s="31"/>
      <c r="C13" s="31"/>
      <c r="D13" s="31"/>
      <c r="E13" s="31"/>
      <c r="F13" s="31"/>
      <c r="G13" s="31"/>
      <c r="H13" s="31"/>
      <c r="I13" s="31"/>
      <c r="J13" s="31"/>
      <c r="K13" s="31"/>
      <c r="L13" s="31"/>
      <c r="M13" s="31"/>
      <c r="N13" s="31"/>
      <c r="O13" s="31"/>
      <c r="P13" s="31"/>
    </row>
  </sheetData>
  <sheetProtection algorithmName="SHA-512" hashValue="blmOIv7wGFfi1p/Y6U3NoRYAadzAw9e4mLC7R4aoHfBxbCYiGvkz2gcstLyb5ETDKxdtwJrYLoWzsfyvkyD3Lg==" saltValue="tC9U4xL/QBYX/sAiOn06rw==" spinCount="100000" sheet="1" objects="1" scenarios="1" selectLockedCells="1"/>
  <mergeCells count="6">
    <mergeCell ref="B4:M4"/>
    <mergeCell ref="B9:O9"/>
    <mergeCell ref="B5:O5"/>
    <mergeCell ref="B6:O6"/>
    <mergeCell ref="B7:O7"/>
    <mergeCell ref="B8:O8"/>
  </mergeCells>
  <pageMargins left="0.7" right="0.7"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P31"/>
  <sheetViews>
    <sheetView view="pageBreakPreview" zoomScale="55" zoomScaleNormal="100" zoomScaleSheetLayoutView="55" workbookViewId="0">
      <selection activeCell="E20" sqref="E20"/>
    </sheetView>
  </sheetViews>
  <sheetFormatPr defaultColWidth="9.140625" defaultRowHeight="12.75"/>
  <cols>
    <col min="1" max="15" width="9.140625" style="219"/>
    <col min="16" max="16" width="27.42578125" style="219" customWidth="1"/>
    <col min="17" max="16384" width="9.140625" style="219"/>
  </cols>
  <sheetData>
    <row r="1" spans="1:16" ht="39.950000000000003" customHeight="1">
      <c r="A1" s="265" t="s">
        <v>136</v>
      </c>
      <c r="B1" s="265"/>
      <c r="C1" s="265"/>
      <c r="D1" s="265"/>
      <c r="E1" s="265"/>
      <c r="F1" s="265"/>
      <c r="G1" s="265"/>
      <c r="H1" s="265"/>
      <c r="I1" s="265"/>
      <c r="J1" s="265"/>
      <c r="K1" s="265"/>
      <c r="L1" s="265"/>
      <c r="M1" s="265"/>
      <c r="N1" s="265"/>
      <c r="O1" s="265"/>
      <c r="P1" s="265"/>
    </row>
    <row r="2" spans="1:16" ht="35.1" customHeight="1">
      <c r="A2" s="266" t="s">
        <v>137</v>
      </c>
      <c r="B2" s="266"/>
      <c r="C2" s="266"/>
      <c r="D2" s="266"/>
      <c r="E2" s="266"/>
      <c r="F2" s="266"/>
      <c r="G2" s="266"/>
      <c r="H2" s="266"/>
      <c r="I2" s="266"/>
      <c r="J2" s="266"/>
      <c r="K2" s="266"/>
      <c r="L2" s="266"/>
      <c r="M2" s="266"/>
      <c r="N2" s="266"/>
      <c r="O2" s="266"/>
      <c r="P2" s="266"/>
    </row>
    <row r="3" spans="1:16" ht="22.9" customHeight="1">
      <c r="A3" s="265" t="s">
        <v>111</v>
      </c>
      <c r="B3" s="265"/>
      <c r="C3" s="265"/>
      <c r="D3" s="265"/>
      <c r="E3" s="265"/>
      <c r="F3" s="265"/>
      <c r="G3" s="265"/>
      <c r="H3" s="265"/>
      <c r="I3" s="265"/>
      <c r="J3" s="265"/>
      <c r="K3" s="265"/>
      <c r="L3" s="265"/>
      <c r="M3" s="265"/>
      <c r="N3" s="265"/>
      <c r="O3" s="265"/>
      <c r="P3" s="265"/>
    </row>
    <row r="4" spans="1:16" ht="42.75" customHeight="1">
      <c r="A4" s="264" t="s">
        <v>138</v>
      </c>
      <c r="B4" s="264"/>
      <c r="C4" s="264"/>
      <c r="D4" s="264"/>
      <c r="E4" s="264"/>
      <c r="F4" s="264"/>
      <c r="G4" s="264"/>
      <c r="H4" s="264"/>
      <c r="I4" s="264"/>
      <c r="J4" s="264"/>
      <c r="K4" s="264"/>
      <c r="L4" s="264"/>
      <c r="M4" s="264"/>
      <c r="N4" s="264"/>
      <c r="O4" s="264"/>
      <c r="P4" s="264"/>
    </row>
    <row r="5" spans="1:16" ht="95.1" customHeight="1">
      <c r="A5" s="267" t="s">
        <v>139</v>
      </c>
      <c r="B5" s="267"/>
      <c r="C5" s="267"/>
      <c r="D5" s="267"/>
      <c r="E5" s="267"/>
      <c r="F5" s="267"/>
      <c r="G5" s="267"/>
      <c r="H5" s="267"/>
      <c r="I5" s="267"/>
      <c r="J5" s="267"/>
      <c r="K5" s="267"/>
      <c r="L5" s="267"/>
      <c r="M5" s="267"/>
      <c r="N5" s="267"/>
      <c r="O5" s="267"/>
      <c r="P5" s="267"/>
    </row>
    <row r="29" spans="1:16" ht="61.5" customHeight="1"/>
    <row r="30" spans="1:16" ht="23.25">
      <c r="A30" s="268" t="s">
        <v>110</v>
      </c>
      <c r="B30" s="268"/>
      <c r="C30" s="268"/>
      <c r="D30" s="268"/>
      <c r="E30" s="268"/>
      <c r="F30" s="268"/>
      <c r="G30" s="268"/>
      <c r="H30" s="268"/>
      <c r="I30" s="268"/>
      <c r="J30" s="268"/>
      <c r="K30" s="268"/>
      <c r="L30" s="268"/>
      <c r="M30" s="268"/>
      <c r="N30" s="268"/>
      <c r="O30" s="268"/>
      <c r="P30" s="268"/>
    </row>
    <row r="31" spans="1:16" ht="50.65" customHeight="1">
      <c r="A31" s="264" t="s">
        <v>117</v>
      </c>
      <c r="B31" s="264"/>
      <c r="C31" s="264"/>
      <c r="D31" s="264"/>
      <c r="E31" s="264"/>
      <c r="F31" s="264"/>
      <c r="G31" s="264"/>
      <c r="H31" s="264"/>
      <c r="I31" s="264"/>
      <c r="J31" s="264"/>
      <c r="K31" s="264"/>
      <c r="L31" s="264"/>
      <c r="M31" s="264"/>
      <c r="N31" s="264"/>
      <c r="O31" s="264"/>
      <c r="P31" s="264"/>
    </row>
  </sheetData>
  <sheetProtection algorithmName="SHA-512" hashValue="ikzRB2MRU5gjmFaLF+lA2Fwf3Ap6iXnaHHOaUXO7G6XHX9zlxa1q3JKjdhR5dvzBfj3S5gj+7qLBeECx07ZsGA==" saltValue="gJJkkKrYthAksU8v5D7XoA==" spinCount="100000" sheet="1" objects="1" scenarios="1"/>
  <mergeCells count="7">
    <mergeCell ref="A31:P31"/>
    <mergeCell ref="A1:P1"/>
    <mergeCell ref="A2:P2"/>
    <mergeCell ref="A3:P3"/>
    <mergeCell ref="A4:P4"/>
    <mergeCell ref="A5:P5"/>
    <mergeCell ref="A30:P30"/>
  </mergeCells>
  <pageMargins left="0.25" right="0.25" top="0.75" bottom="0.75" header="0.3" footer="0.3"/>
  <pageSetup paperSize="9" scale="73" orientation="landscape" r:id="rId1"/>
  <rowBreaks count="1" manualBreakCount="1">
    <brk id="37"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7A87"/>
  </sheetPr>
  <dimension ref="A1:G18"/>
  <sheetViews>
    <sheetView view="pageBreakPreview" zoomScaleNormal="100" zoomScaleSheetLayoutView="100" workbookViewId="0">
      <selection activeCell="D8" sqref="D8:F8"/>
    </sheetView>
  </sheetViews>
  <sheetFormatPr defaultColWidth="9.140625" defaultRowHeight="12.75"/>
  <cols>
    <col min="1" max="1" width="9.140625" style="1"/>
    <col min="2" max="2" width="2.140625" style="1" customWidth="1"/>
    <col min="3" max="3" width="23" style="1" customWidth="1"/>
    <col min="4" max="4" width="19.28515625" style="1" customWidth="1"/>
    <col min="5" max="5" width="21" style="1" customWidth="1"/>
    <col min="6" max="6" width="50.28515625" style="1" customWidth="1"/>
    <col min="7" max="7" width="2.140625" style="1" customWidth="1"/>
    <col min="8" max="16384" width="9.140625" style="1"/>
  </cols>
  <sheetData>
    <row r="1" spans="1:7" ht="18.75" customHeight="1">
      <c r="A1" s="221"/>
      <c r="B1" s="221"/>
      <c r="C1" s="221"/>
      <c r="D1" s="221"/>
      <c r="E1" s="221"/>
      <c r="F1" s="221"/>
      <c r="G1" s="221"/>
    </row>
    <row r="2" spans="1:7" ht="11.25" customHeight="1">
      <c r="A2" s="272"/>
      <c r="B2" s="221"/>
      <c r="C2" s="221"/>
      <c r="D2" s="221"/>
      <c r="E2" s="221"/>
      <c r="F2" s="221"/>
      <c r="G2" s="221"/>
    </row>
    <row r="3" spans="1:7" ht="27" customHeight="1">
      <c r="A3" s="272"/>
      <c r="B3" s="221"/>
      <c r="C3" s="274" t="s">
        <v>95</v>
      </c>
      <c r="D3" s="274"/>
      <c r="E3" s="274"/>
      <c r="F3" s="274"/>
      <c r="G3" s="271"/>
    </row>
    <row r="4" spans="1:7">
      <c r="A4" s="272"/>
      <c r="B4" s="221"/>
      <c r="C4" s="221"/>
      <c r="D4" s="221"/>
      <c r="E4" s="221"/>
      <c r="F4" s="221"/>
      <c r="G4" s="271"/>
    </row>
    <row r="5" spans="1:7" ht="33" customHeight="1">
      <c r="A5" s="272"/>
      <c r="B5" s="221"/>
      <c r="C5" s="273" t="s">
        <v>23</v>
      </c>
      <c r="D5" s="273"/>
      <c r="E5" s="273"/>
      <c r="F5" s="273"/>
      <c r="G5" s="271"/>
    </row>
    <row r="6" spans="1:7" ht="22.5" customHeight="1">
      <c r="A6" s="272"/>
      <c r="B6" s="221"/>
      <c r="C6" s="27" t="s">
        <v>20</v>
      </c>
      <c r="D6" s="28" t="s">
        <v>52</v>
      </c>
      <c r="E6" s="8"/>
      <c r="F6" s="29">
        <v>2025</v>
      </c>
      <c r="G6" s="271"/>
    </row>
    <row r="7" spans="1:7">
      <c r="A7" s="272"/>
      <c r="B7" s="221"/>
      <c r="C7" s="275"/>
      <c r="D7" s="275"/>
      <c r="E7" s="275"/>
      <c r="F7" s="275"/>
      <c r="G7" s="271"/>
    </row>
    <row r="8" spans="1:7" ht="37.5" customHeight="1">
      <c r="A8" s="272"/>
      <c r="B8" s="221"/>
      <c r="C8" s="27" t="s">
        <v>96</v>
      </c>
      <c r="D8" s="270"/>
      <c r="E8" s="270"/>
      <c r="F8" s="270"/>
      <c r="G8" s="271"/>
    </row>
    <row r="9" spans="1:7" ht="12.75" customHeight="1">
      <c r="A9" s="272"/>
      <c r="B9" s="221"/>
      <c r="C9" s="269"/>
      <c r="D9" s="269"/>
      <c r="E9" s="269"/>
      <c r="F9" s="269"/>
      <c r="G9" s="271"/>
    </row>
    <row r="10" spans="1:7" ht="37.5" customHeight="1">
      <c r="A10" s="272"/>
      <c r="B10" s="221"/>
      <c r="C10" s="27" t="s">
        <v>21</v>
      </c>
      <c r="D10" s="270"/>
      <c r="E10" s="270"/>
      <c r="F10" s="270"/>
      <c r="G10" s="271"/>
    </row>
    <row r="11" spans="1:7" ht="12.75" customHeight="1">
      <c r="A11" s="272"/>
      <c r="B11" s="221"/>
      <c r="C11" s="269"/>
      <c r="D11" s="269"/>
      <c r="E11" s="269"/>
      <c r="F11" s="269"/>
      <c r="G11" s="271"/>
    </row>
    <row r="12" spans="1:7" ht="37.5" customHeight="1">
      <c r="A12" s="272"/>
      <c r="B12" s="221"/>
      <c r="C12" s="27" t="s">
        <v>97</v>
      </c>
      <c r="D12" s="270"/>
      <c r="E12" s="270"/>
      <c r="F12" s="270"/>
      <c r="G12" s="271"/>
    </row>
    <row r="13" spans="1:7" ht="12.75" customHeight="1">
      <c r="A13" s="272"/>
      <c r="B13" s="221"/>
      <c r="C13" s="269"/>
      <c r="D13" s="269"/>
      <c r="E13" s="269"/>
      <c r="F13" s="269"/>
      <c r="G13" s="271"/>
    </row>
    <row r="14" spans="1:7" ht="37.5" customHeight="1">
      <c r="A14" s="272"/>
      <c r="B14" s="221"/>
      <c r="C14" s="27" t="s">
        <v>22</v>
      </c>
      <c r="D14" s="270"/>
      <c r="E14" s="270"/>
      <c r="F14" s="270"/>
      <c r="G14" s="271"/>
    </row>
    <row r="15" spans="1:7" s="8" customFormat="1" ht="11.25" customHeight="1">
      <c r="A15" s="272"/>
      <c r="B15" s="221"/>
      <c r="C15" s="221"/>
      <c r="D15" s="221"/>
      <c r="E15" s="221"/>
      <c r="F15" s="221"/>
      <c r="G15" s="271"/>
    </row>
    <row r="16" spans="1:7" ht="27" customHeight="1">
      <c r="A16" s="222" t="s">
        <v>94</v>
      </c>
      <c r="B16" s="222"/>
      <c r="C16" s="222"/>
      <c r="D16" s="222"/>
      <c r="E16" s="222"/>
      <c r="F16" s="222"/>
      <c r="G16" s="222"/>
    </row>
    <row r="17" spans="1:7" ht="12.75" customHeight="1">
      <c r="A17" s="3"/>
      <c r="B17" s="3"/>
      <c r="C17" s="3"/>
      <c r="D17" s="3"/>
      <c r="E17" s="3"/>
      <c r="F17" s="3"/>
      <c r="G17" s="3"/>
    </row>
    <row r="18" spans="1:7" ht="18" customHeight="1">
      <c r="A18" s="3"/>
      <c r="B18" s="3"/>
      <c r="C18" s="3"/>
      <c r="D18" s="3"/>
      <c r="E18" s="3"/>
      <c r="F18" s="3"/>
      <c r="G18" s="3"/>
    </row>
  </sheetData>
  <sheetProtection algorithmName="SHA-512" hashValue="gaymnk32BxktXH396nbfqA032qXOccVCIWoa6V9qprPSM3dVroI4ijHAnFplAXBk4QGKjnecovr/rxR1jiabNA==" saltValue="BvBPjQIhJ67C00FqWrpxMg==" spinCount="100000" sheet="1" selectLockedCells="1"/>
  <mergeCells count="18">
    <mergeCell ref="A1:G1"/>
    <mergeCell ref="B2:G2"/>
    <mergeCell ref="G3:G15"/>
    <mergeCell ref="B15:F15"/>
    <mergeCell ref="B3:B14"/>
    <mergeCell ref="A2:A15"/>
    <mergeCell ref="C4:F4"/>
    <mergeCell ref="C5:F5"/>
    <mergeCell ref="C3:F3"/>
    <mergeCell ref="D14:F14"/>
    <mergeCell ref="C7:F7"/>
    <mergeCell ref="C9:F9"/>
    <mergeCell ref="C11:F11"/>
    <mergeCell ref="C13:F13"/>
    <mergeCell ref="D8:F8"/>
    <mergeCell ref="D10:F10"/>
    <mergeCell ref="D12:F12"/>
    <mergeCell ref="A16:G16"/>
  </mergeCells>
  <phoneticPr fontId="2" type="noConversion"/>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1:P71"/>
  <sheetViews>
    <sheetView showWhiteSpace="0" view="pageBreakPreview" zoomScale="70" zoomScaleNormal="100" zoomScaleSheetLayoutView="70" workbookViewId="0">
      <selection activeCell="A5" sqref="A5"/>
    </sheetView>
  </sheetViews>
  <sheetFormatPr defaultColWidth="9.140625" defaultRowHeight="23.25" customHeight="1"/>
  <cols>
    <col min="1" max="1" width="7.7109375" style="1" customWidth="1"/>
    <col min="2" max="2" width="29.7109375" style="1" customWidth="1"/>
    <col min="3" max="4" width="15.28515625" style="1" customWidth="1"/>
    <col min="5" max="10" width="14" style="1" customWidth="1"/>
    <col min="11" max="11" width="15.28515625" style="1" customWidth="1"/>
    <col min="12" max="12" width="39.85546875" style="1" customWidth="1"/>
    <col min="13" max="16384" width="9.140625" style="1"/>
  </cols>
  <sheetData>
    <row r="1" spans="1:13" ht="3" customHeight="1">
      <c r="A1" s="290" t="s">
        <v>156</v>
      </c>
      <c r="B1" s="290"/>
      <c r="C1" s="290"/>
      <c r="D1" s="272"/>
      <c r="E1" s="272"/>
      <c r="F1" s="272"/>
      <c r="G1" s="272"/>
      <c r="H1" s="272"/>
      <c r="I1" s="272"/>
      <c r="J1" s="272"/>
      <c r="K1" s="272"/>
    </row>
    <row r="2" spans="1:13" ht="3" customHeight="1" thickBot="1">
      <c r="A2" s="290"/>
      <c r="B2" s="290"/>
      <c r="C2" s="290"/>
      <c r="D2" s="272"/>
      <c r="E2" s="272"/>
      <c r="F2" s="272"/>
      <c r="G2" s="272"/>
      <c r="H2" s="272"/>
      <c r="I2" s="272"/>
      <c r="J2" s="272"/>
      <c r="K2" s="272"/>
    </row>
    <row r="3" spans="1:13" ht="23.25" customHeight="1" thickBot="1">
      <c r="A3" s="291" t="s">
        <v>99</v>
      </c>
      <c r="B3" s="292"/>
      <c r="C3" s="292"/>
      <c r="D3" s="293" t="str">
        <f>A1</f>
        <v>2025</v>
      </c>
      <c r="E3" s="293"/>
      <c r="F3" s="293"/>
      <c r="G3" s="293"/>
      <c r="H3" s="293"/>
      <c r="I3" s="113"/>
      <c r="J3" s="296">
        <f>'COUNCILLOR DETAILS'!D8</f>
        <v>0</v>
      </c>
      <c r="K3" s="296"/>
      <c r="L3" s="297"/>
    </row>
    <row r="4" spans="1:13" s="7" customFormat="1" ht="23.25" customHeight="1" thickBot="1">
      <c r="A4" s="22" t="s">
        <v>29</v>
      </c>
      <c r="B4" s="22" t="s">
        <v>30</v>
      </c>
      <c r="C4" s="22" t="s">
        <v>70</v>
      </c>
      <c r="D4" s="107" t="s">
        <v>31</v>
      </c>
      <c r="E4" s="107" t="s">
        <v>37</v>
      </c>
      <c r="F4" s="107" t="s">
        <v>32</v>
      </c>
      <c r="G4" s="107" t="s">
        <v>33</v>
      </c>
      <c r="H4" s="22" t="s">
        <v>101</v>
      </c>
      <c r="I4" s="22" t="s">
        <v>50</v>
      </c>
      <c r="J4" s="22" t="s">
        <v>34</v>
      </c>
      <c r="K4" s="22" t="s">
        <v>28</v>
      </c>
      <c r="L4" s="22" t="s">
        <v>35</v>
      </c>
      <c r="M4" s="2"/>
    </row>
    <row r="5" spans="1:13" ht="23.25" customHeight="1">
      <c r="A5" s="33"/>
      <c r="B5" s="34"/>
      <c r="C5" s="34"/>
      <c r="D5" s="35">
        <f>SUM(E5:K5)</f>
        <v>0</v>
      </c>
      <c r="E5" s="36"/>
      <c r="F5" s="37"/>
      <c r="G5" s="37"/>
      <c r="H5" s="38"/>
      <c r="I5" s="39"/>
      <c r="J5" s="38"/>
      <c r="K5" s="38"/>
      <c r="L5" s="110"/>
    </row>
    <row r="6" spans="1:13" ht="23.25" customHeight="1">
      <c r="A6" s="40"/>
      <c r="B6" s="41"/>
      <c r="C6" s="41"/>
      <c r="D6" s="42">
        <f>SUM(E6:K6)</f>
        <v>0</v>
      </c>
      <c r="E6" s="52"/>
      <c r="F6" s="52"/>
      <c r="G6" s="53"/>
      <c r="H6" s="54"/>
      <c r="I6" s="56"/>
      <c r="J6" s="54"/>
      <c r="K6" s="54"/>
      <c r="L6" s="108"/>
    </row>
    <row r="7" spans="1:13" ht="23.25" customHeight="1">
      <c r="A7" s="40"/>
      <c r="B7" s="41"/>
      <c r="C7" s="41"/>
      <c r="D7" s="42">
        <f t="shared" ref="D7:D20" si="0">SUM(E7:K7)</f>
        <v>0</v>
      </c>
      <c r="E7" s="52"/>
      <c r="F7" s="52"/>
      <c r="G7" s="53"/>
      <c r="H7" s="54"/>
      <c r="I7" s="56"/>
      <c r="J7" s="54"/>
      <c r="K7" s="54"/>
      <c r="L7" s="108"/>
    </row>
    <row r="8" spans="1:13" ht="23.25" customHeight="1">
      <c r="A8" s="40"/>
      <c r="B8" s="41"/>
      <c r="C8" s="41"/>
      <c r="D8" s="42">
        <f t="shared" si="0"/>
        <v>0</v>
      </c>
      <c r="E8" s="52"/>
      <c r="F8" s="52"/>
      <c r="G8" s="53"/>
      <c r="H8" s="54"/>
      <c r="I8" s="56"/>
      <c r="J8" s="54"/>
      <c r="K8" s="54"/>
      <c r="L8" s="108"/>
    </row>
    <row r="9" spans="1:13" ht="23.25" customHeight="1">
      <c r="A9" s="40"/>
      <c r="B9" s="41"/>
      <c r="C9" s="41"/>
      <c r="D9" s="42">
        <f t="shared" si="0"/>
        <v>0</v>
      </c>
      <c r="E9" s="52"/>
      <c r="F9" s="52"/>
      <c r="G9" s="53"/>
      <c r="H9" s="54"/>
      <c r="I9" s="56"/>
      <c r="J9" s="54"/>
      <c r="K9" s="54"/>
      <c r="L9" s="108"/>
    </row>
    <row r="10" spans="1:13" ht="23.25" customHeight="1">
      <c r="A10" s="40"/>
      <c r="B10" s="41"/>
      <c r="C10" s="41"/>
      <c r="D10" s="42">
        <f t="shared" si="0"/>
        <v>0</v>
      </c>
      <c r="E10" s="52"/>
      <c r="F10" s="52"/>
      <c r="G10" s="53"/>
      <c r="H10" s="54"/>
      <c r="I10" s="56"/>
      <c r="J10" s="54"/>
      <c r="K10" s="54"/>
      <c r="L10" s="108"/>
    </row>
    <row r="11" spans="1:13" ht="23.25" customHeight="1">
      <c r="A11" s="40"/>
      <c r="B11" s="41"/>
      <c r="C11" s="41"/>
      <c r="D11" s="42">
        <f t="shared" si="0"/>
        <v>0</v>
      </c>
      <c r="E11" s="52"/>
      <c r="F11" s="52"/>
      <c r="G11" s="53"/>
      <c r="H11" s="54"/>
      <c r="I11" s="56"/>
      <c r="J11" s="54"/>
      <c r="K11" s="54"/>
      <c r="L11" s="108"/>
    </row>
    <row r="12" spans="1:13" ht="23.25" customHeight="1">
      <c r="A12" s="40"/>
      <c r="B12" s="41"/>
      <c r="C12" s="41"/>
      <c r="D12" s="42">
        <f t="shared" si="0"/>
        <v>0</v>
      </c>
      <c r="E12" s="52"/>
      <c r="F12" s="52"/>
      <c r="G12" s="53"/>
      <c r="H12" s="54"/>
      <c r="I12" s="56"/>
      <c r="J12" s="54"/>
      <c r="K12" s="54"/>
      <c r="L12" s="108"/>
    </row>
    <row r="13" spans="1:13" ht="23.25" customHeight="1">
      <c r="A13" s="40"/>
      <c r="B13" s="41"/>
      <c r="C13" s="41"/>
      <c r="D13" s="42">
        <f t="shared" si="0"/>
        <v>0</v>
      </c>
      <c r="E13" s="52"/>
      <c r="F13" s="52"/>
      <c r="G13" s="53"/>
      <c r="H13" s="54"/>
      <c r="I13" s="56"/>
      <c r="J13" s="54"/>
      <c r="K13" s="54"/>
      <c r="L13" s="108"/>
    </row>
    <row r="14" spans="1:13" ht="23.25" customHeight="1">
      <c r="A14" s="40"/>
      <c r="B14" s="41"/>
      <c r="C14" s="41"/>
      <c r="D14" s="42">
        <f t="shared" si="0"/>
        <v>0</v>
      </c>
      <c r="E14" s="52"/>
      <c r="F14" s="52"/>
      <c r="G14" s="53"/>
      <c r="H14" s="54"/>
      <c r="I14" s="56"/>
      <c r="J14" s="54"/>
      <c r="K14" s="54"/>
      <c r="L14" s="108"/>
    </row>
    <row r="15" spans="1:13" ht="23.25" customHeight="1">
      <c r="A15" s="40"/>
      <c r="B15" s="41"/>
      <c r="C15" s="41"/>
      <c r="D15" s="42">
        <f t="shared" si="0"/>
        <v>0</v>
      </c>
      <c r="E15" s="52"/>
      <c r="F15" s="52"/>
      <c r="G15" s="53"/>
      <c r="H15" s="54"/>
      <c r="I15" s="56"/>
      <c r="J15" s="54"/>
      <c r="K15" s="54"/>
      <c r="L15" s="108"/>
    </row>
    <row r="16" spans="1:13" ht="23.25" customHeight="1">
      <c r="A16" s="40"/>
      <c r="B16" s="41"/>
      <c r="C16" s="41"/>
      <c r="D16" s="42">
        <f t="shared" si="0"/>
        <v>0</v>
      </c>
      <c r="E16" s="52"/>
      <c r="F16" s="52"/>
      <c r="G16" s="53"/>
      <c r="H16" s="54"/>
      <c r="I16" s="56"/>
      <c r="J16" s="54"/>
      <c r="K16" s="54"/>
      <c r="L16" s="108"/>
    </row>
    <row r="17" spans="1:13" ht="23.25" customHeight="1">
      <c r="A17" s="40"/>
      <c r="B17" s="41"/>
      <c r="C17" s="41"/>
      <c r="D17" s="42">
        <f t="shared" si="0"/>
        <v>0</v>
      </c>
      <c r="E17" s="52"/>
      <c r="F17" s="52"/>
      <c r="G17" s="53"/>
      <c r="H17" s="54"/>
      <c r="I17" s="56"/>
      <c r="J17" s="54"/>
      <c r="K17" s="54"/>
      <c r="L17" s="108"/>
    </row>
    <row r="18" spans="1:13" ht="23.25" customHeight="1">
      <c r="A18" s="40"/>
      <c r="B18" s="41"/>
      <c r="C18" s="41"/>
      <c r="D18" s="42">
        <f t="shared" si="0"/>
        <v>0</v>
      </c>
      <c r="E18" s="52"/>
      <c r="F18" s="52"/>
      <c r="G18" s="53"/>
      <c r="H18" s="54"/>
      <c r="I18" s="56"/>
      <c r="J18" s="54"/>
      <c r="K18" s="54"/>
      <c r="L18" s="108"/>
    </row>
    <row r="19" spans="1:13" ht="23.25" customHeight="1">
      <c r="A19" s="40"/>
      <c r="B19" s="41"/>
      <c r="C19" s="41"/>
      <c r="D19" s="42">
        <f t="shared" si="0"/>
        <v>0</v>
      </c>
      <c r="E19" s="52"/>
      <c r="F19" s="52"/>
      <c r="G19" s="53"/>
      <c r="H19" s="54"/>
      <c r="I19" s="56"/>
      <c r="J19" s="54"/>
      <c r="K19" s="54"/>
      <c r="L19" s="108"/>
    </row>
    <row r="20" spans="1:13" ht="23.25" customHeight="1">
      <c r="A20" s="33"/>
      <c r="B20" s="34"/>
      <c r="C20" s="34"/>
      <c r="D20" s="42">
        <f t="shared" si="0"/>
        <v>0</v>
      </c>
      <c r="E20" s="52"/>
      <c r="F20" s="52"/>
      <c r="G20" s="37"/>
      <c r="H20" s="38"/>
      <c r="I20" s="39"/>
      <c r="J20" s="38"/>
      <c r="K20" s="38"/>
      <c r="L20" s="108"/>
    </row>
    <row r="21" spans="1:13" ht="23.25" customHeight="1" thickBot="1">
      <c r="A21" s="68"/>
      <c r="B21" s="69"/>
      <c r="C21" s="69"/>
      <c r="D21" s="43">
        <f>SUM(E21:K21)</f>
        <v>0</v>
      </c>
      <c r="E21" s="70"/>
      <c r="F21" s="70"/>
      <c r="G21" s="71"/>
      <c r="H21" s="44"/>
      <c r="I21" s="72"/>
      <c r="J21" s="44"/>
      <c r="K21" s="44"/>
      <c r="L21" s="109"/>
    </row>
    <row r="22" spans="1:13" ht="23.25" customHeight="1" thickTop="1">
      <c r="A22" s="300" t="s">
        <v>98</v>
      </c>
      <c r="B22" s="301"/>
      <c r="C22" s="302"/>
      <c r="D22" s="4">
        <f>SUM(E22:K22)</f>
        <v>0</v>
      </c>
      <c r="E22" s="21">
        <f>SUM(E5:E21)</f>
        <v>0</v>
      </c>
      <c r="F22" s="21">
        <f t="shared" ref="F22:J22" si="1">SUM(F5:F21)</f>
        <v>0</v>
      </c>
      <c r="G22" s="21">
        <f t="shared" si="1"/>
        <v>0</v>
      </c>
      <c r="H22" s="21">
        <f t="shared" si="1"/>
        <v>0</v>
      </c>
      <c r="I22" s="21">
        <f t="shared" si="1"/>
        <v>0</v>
      </c>
      <c r="J22" s="21">
        <f t="shared" si="1"/>
        <v>0</v>
      </c>
      <c r="K22" s="112">
        <f>SUM(K5:K21)</f>
        <v>0</v>
      </c>
      <c r="L22" s="111"/>
    </row>
    <row r="23" spans="1:13" ht="23.25" customHeight="1" thickBot="1">
      <c r="A23" s="59"/>
      <c r="B23" s="98" t="s">
        <v>43</v>
      </c>
      <c r="C23" s="59"/>
      <c r="D23" s="99">
        <f>(SUM(D5:D21))-D22</f>
        <v>0</v>
      </c>
      <c r="E23" s="100"/>
      <c r="F23" s="100"/>
      <c r="G23" s="100"/>
      <c r="H23" s="100"/>
      <c r="I23" s="100"/>
      <c r="J23" s="100"/>
      <c r="K23" s="62"/>
    </row>
    <row r="24" spans="1:13" ht="23.25" customHeight="1" thickBot="1">
      <c r="A24" s="294" t="s">
        <v>100</v>
      </c>
      <c r="B24" s="295"/>
      <c r="C24" s="295"/>
      <c r="D24" s="315" t="str">
        <f>A1</f>
        <v>2025</v>
      </c>
      <c r="E24" s="315"/>
      <c r="F24" s="315"/>
      <c r="G24" s="315"/>
      <c r="H24" s="315"/>
      <c r="I24" s="114"/>
      <c r="J24" s="298">
        <f>'COUNCILLOR DETAILS'!D8</f>
        <v>0</v>
      </c>
      <c r="K24" s="298"/>
      <c r="L24" s="299"/>
    </row>
    <row r="25" spans="1:13" s="8" customFormat="1" ht="23.25" customHeight="1" thickBot="1">
      <c r="A25" s="22" t="s">
        <v>29</v>
      </c>
      <c r="B25" s="22" t="s">
        <v>42</v>
      </c>
      <c r="C25" s="22" t="s">
        <v>69</v>
      </c>
      <c r="D25" s="107" t="s">
        <v>141</v>
      </c>
      <c r="E25" s="107" t="s">
        <v>37</v>
      </c>
      <c r="F25" s="107" t="s">
        <v>32</v>
      </c>
      <c r="G25" s="107" t="s">
        <v>33</v>
      </c>
      <c r="H25" s="22" t="s">
        <v>44</v>
      </c>
      <c r="I25" s="22" t="s">
        <v>48</v>
      </c>
      <c r="J25" s="23" t="s">
        <v>34</v>
      </c>
      <c r="K25" s="107" t="s">
        <v>28</v>
      </c>
      <c r="L25" s="22" t="s">
        <v>35</v>
      </c>
      <c r="M25" s="1"/>
    </row>
    <row r="26" spans="1:13" ht="23.25" customHeight="1">
      <c r="A26" s="45"/>
      <c r="B26" s="46"/>
      <c r="C26" s="46"/>
      <c r="D26" s="35">
        <f>SUM(E26:K26)</f>
        <v>0</v>
      </c>
      <c r="E26" s="47"/>
      <c r="F26" s="48"/>
      <c r="G26" s="48"/>
      <c r="H26" s="49"/>
      <c r="I26" s="50"/>
      <c r="J26" s="51"/>
      <c r="K26" s="48"/>
      <c r="L26" s="95"/>
    </row>
    <row r="27" spans="1:13" ht="23.25" customHeight="1">
      <c r="A27" s="40"/>
      <c r="B27" s="41"/>
      <c r="C27" s="41"/>
      <c r="D27" s="42">
        <f>SUM(E27:K27)</f>
        <v>0</v>
      </c>
      <c r="E27" s="52"/>
      <c r="F27" s="53"/>
      <c r="G27" s="53"/>
      <c r="H27" s="54"/>
      <c r="I27" s="55"/>
      <c r="J27" s="56"/>
      <c r="K27" s="53"/>
      <c r="L27" s="96"/>
    </row>
    <row r="28" spans="1:13" ht="23.25" customHeight="1">
      <c r="A28" s="40"/>
      <c r="B28" s="41"/>
      <c r="C28" s="41"/>
      <c r="D28" s="42">
        <f>SUM(E28:K28)</f>
        <v>0</v>
      </c>
      <c r="E28" s="52"/>
      <c r="F28" s="53"/>
      <c r="G28" s="53"/>
      <c r="H28" s="54"/>
      <c r="I28" s="55"/>
      <c r="J28" s="56"/>
      <c r="K28" s="53"/>
      <c r="L28" s="96"/>
    </row>
    <row r="29" spans="1:13" ht="23.25" customHeight="1">
      <c r="A29" s="40"/>
      <c r="B29" s="41"/>
      <c r="C29" s="41"/>
      <c r="D29" s="42">
        <f t="shared" ref="D29:D43" si="2">SUM(E29:K29)</f>
        <v>0</v>
      </c>
      <c r="E29" s="52"/>
      <c r="F29" s="53"/>
      <c r="G29" s="53"/>
      <c r="H29" s="54"/>
      <c r="I29" s="55"/>
      <c r="J29" s="56"/>
      <c r="K29" s="53"/>
      <c r="L29" s="96"/>
    </row>
    <row r="30" spans="1:13" ht="23.25" customHeight="1">
      <c r="A30" s="40"/>
      <c r="B30" s="41"/>
      <c r="C30" s="41"/>
      <c r="D30" s="42">
        <f t="shared" si="2"/>
        <v>0</v>
      </c>
      <c r="E30" s="52"/>
      <c r="F30" s="53"/>
      <c r="G30" s="53"/>
      <c r="H30" s="54"/>
      <c r="I30" s="55"/>
      <c r="J30" s="56"/>
      <c r="K30" s="53"/>
      <c r="L30" s="96"/>
    </row>
    <row r="31" spans="1:13" ht="23.25" customHeight="1">
      <c r="A31" s="40"/>
      <c r="B31" s="41"/>
      <c r="C31" s="41"/>
      <c r="D31" s="42">
        <f>SUM(E31:K31)</f>
        <v>0</v>
      </c>
      <c r="E31" s="52"/>
      <c r="F31" s="53"/>
      <c r="G31" s="53"/>
      <c r="H31" s="54"/>
      <c r="I31" s="55"/>
      <c r="J31" s="56"/>
      <c r="K31" s="53"/>
      <c r="L31" s="96"/>
    </row>
    <row r="32" spans="1:13" ht="23.25" customHeight="1">
      <c r="A32" s="40"/>
      <c r="B32" s="41"/>
      <c r="C32" s="41"/>
      <c r="D32" s="42">
        <f>SUM(E32:K32)</f>
        <v>0</v>
      </c>
      <c r="E32" s="52"/>
      <c r="F32" s="53"/>
      <c r="G32" s="53"/>
      <c r="H32" s="54"/>
      <c r="I32" s="55"/>
      <c r="J32" s="56"/>
      <c r="K32" s="53"/>
      <c r="L32" s="96"/>
    </row>
    <row r="33" spans="1:12" ht="23.25" customHeight="1">
      <c r="A33" s="40"/>
      <c r="B33" s="41"/>
      <c r="C33" s="41"/>
      <c r="D33" s="42">
        <f>SUM(E33:K33)</f>
        <v>0</v>
      </c>
      <c r="E33" s="52"/>
      <c r="F33" s="53"/>
      <c r="G33" s="53"/>
      <c r="H33" s="54"/>
      <c r="I33" s="55"/>
      <c r="J33" s="56"/>
      <c r="K33" s="53"/>
      <c r="L33" s="96"/>
    </row>
    <row r="34" spans="1:12" ht="23.25" customHeight="1">
      <c r="A34" s="40"/>
      <c r="B34" s="41"/>
      <c r="C34" s="41"/>
      <c r="D34" s="42">
        <f>SUM(E34:K34)</f>
        <v>0</v>
      </c>
      <c r="E34" s="52"/>
      <c r="F34" s="53"/>
      <c r="G34" s="53"/>
      <c r="H34" s="54"/>
      <c r="I34" s="55"/>
      <c r="J34" s="56"/>
      <c r="K34" s="53"/>
      <c r="L34" s="96"/>
    </row>
    <row r="35" spans="1:12" ht="23.25" customHeight="1">
      <c r="A35" s="40"/>
      <c r="B35" s="41"/>
      <c r="C35" s="41"/>
      <c r="D35" s="42">
        <f>SUM(E35:K35)</f>
        <v>0</v>
      </c>
      <c r="E35" s="52"/>
      <c r="F35" s="53"/>
      <c r="G35" s="53"/>
      <c r="H35" s="54"/>
      <c r="I35" s="55"/>
      <c r="J35" s="56"/>
      <c r="K35" s="53"/>
      <c r="L35" s="96"/>
    </row>
    <row r="36" spans="1:12" ht="23.25" customHeight="1">
      <c r="A36" s="40"/>
      <c r="B36" s="41"/>
      <c r="C36" s="41"/>
      <c r="D36" s="42">
        <f t="shared" si="2"/>
        <v>0</v>
      </c>
      <c r="E36" s="52"/>
      <c r="F36" s="53"/>
      <c r="G36" s="53"/>
      <c r="H36" s="54"/>
      <c r="I36" s="55"/>
      <c r="J36" s="56"/>
      <c r="K36" s="53"/>
      <c r="L36" s="96"/>
    </row>
    <row r="37" spans="1:12" ht="23.25" customHeight="1">
      <c r="A37" s="40"/>
      <c r="B37" s="41"/>
      <c r="C37" s="41"/>
      <c r="D37" s="42">
        <f t="shared" si="2"/>
        <v>0</v>
      </c>
      <c r="E37" s="52"/>
      <c r="F37" s="53"/>
      <c r="G37" s="53"/>
      <c r="H37" s="54"/>
      <c r="I37" s="55"/>
      <c r="J37" s="56"/>
      <c r="K37" s="53"/>
      <c r="L37" s="96"/>
    </row>
    <row r="38" spans="1:12" ht="23.25" customHeight="1">
      <c r="A38" s="40"/>
      <c r="B38" s="41"/>
      <c r="C38" s="41"/>
      <c r="D38" s="42">
        <f>SUM(E38:K38)</f>
        <v>0</v>
      </c>
      <c r="E38" s="52"/>
      <c r="F38" s="53"/>
      <c r="G38" s="53"/>
      <c r="H38" s="54"/>
      <c r="I38" s="55"/>
      <c r="J38" s="56"/>
      <c r="K38" s="53"/>
      <c r="L38" s="96"/>
    </row>
    <row r="39" spans="1:12" ht="23.25" customHeight="1">
      <c r="A39" s="40"/>
      <c r="B39" s="41"/>
      <c r="C39" s="41"/>
      <c r="D39" s="42">
        <f t="shared" si="2"/>
        <v>0</v>
      </c>
      <c r="E39" s="52"/>
      <c r="F39" s="53"/>
      <c r="G39" s="53"/>
      <c r="H39" s="54"/>
      <c r="I39" s="55"/>
      <c r="J39" s="56"/>
      <c r="K39" s="53"/>
      <c r="L39" s="96"/>
    </row>
    <row r="40" spans="1:12" ht="23.25" customHeight="1">
      <c r="A40" s="40"/>
      <c r="B40" s="41"/>
      <c r="C40" s="41"/>
      <c r="D40" s="42">
        <f t="shared" si="2"/>
        <v>0</v>
      </c>
      <c r="E40" s="52"/>
      <c r="F40" s="53"/>
      <c r="G40" s="53"/>
      <c r="H40" s="54"/>
      <c r="I40" s="55"/>
      <c r="J40" s="56"/>
      <c r="K40" s="53"/>
      <c r="L40" s="96"/>
    </row>
    <row r="41" spans="1:12" ht="23.25" customHeight="1">
      <c r="A41" s="40"/>
      <c r="B41" s="41"/>
      <c r="C41" s="41"/>
      <c r="D41" s="42">
        <f t="shared" si="2"/>
        <v>0</v>
      </c>
      <c r="E41" s="52"/>
      <c r="F41" s="53"/>
      <c r="G41" s="53"/>
      <c r="H41" s="54"/>
      <c r="I41" s="55"/>
      <c r="J41" s="56"/>
      <c r="K41" s="53"/>
      <c r="L41" s="96"/>
    </row>
    <row r="42" spans="1:12" ht="23.25" customHeight="1">
      <c r="A42" s="40"/>
      <c r="B42" s="41"/>
      <c r="C42" s="41"/>
      <c r="D42" s="42">
        <f t="shared" si="2"/>
        <v>0</v>
      </c>
      <c r="E42" s="52"/>
      <c r="F42" s="53"/>
      <c r="G42" s="53"/>
      <c r="H42" s="54"/>
      <c r="I42" s="55"/>
      <c r="J42" s="56"/>
      <c r="K42" s="53"/>
      <c r="L42" s="96"/>
    </row>
    <row r="43" spans="1:12" ht="23.25" customHeight="1" thickBot="1">
      <c r="A43" s="68"/>
      <c r="B43" s="69"/>
      <c r="C43" s="69"/>
      <c r="D43" s="43">
        <f t="shared" si="2"/>
        <v>0</v>
      </c>
      <c r="E43" s="70"/>
      <c r="F43" s="71"/>
      <c r="G43" s="71"/>
      <c r="H43" s="44"/>
      <c r="I43" s="155"/>
      <c r="J43" s="72"/>
      <c r="K43" s="71"/>
      <c r="L43" s="156"/>
    </row>
    <row r="44" spans="1:12" ht="23.25" customHeight="1" thickTop="1">
      <c r="A44" s="306" t="s">
        <v>113</v>
      </c>
      <c r="B44" s="307"/>
      <c r="C44" s="308"/>
      <c r="D44" s="153">
        <f>SUM(E44:K44)</f>
        <v>0</v>
      </c>
      <c r="E44" s="36"/>
      <c r="F44" s="36"/>
      <c r="G44" s="37"/>
      <c r="H44" s="38"/>
      <c r="I44" s="39"/>
      <c r="J44" s="38"/>
      <c r="K44" s="38"/>
      <c r="L44" s="157" t="s">
        <v>120</v>
      </c>
    </row>
    <row r="45" spans="1:12" ht="23.25" customHeight="1">
      <c r="A45" s="309" t="s">
        <v>113</v>
      </c>
      <c r="B45" s="310"/>
      <c r="C45" s="311"/>
      <c r="D45" s="105">
        <f>SUM(E45:K45)</f>
        <v>0</v>
      </c>
      <c r="E45" s="52"/>
      <c r="F45" s="52"/>
      <c r="G45" s="53"/>
      <c r="H45" s="54"/>
      <c r="I45" s="56"/>
      <c r="J45" s="54"/>
      <c r="K45" s="54"/>
      <c r="L45" s="158" t="s">
        <v>120</v>
      </c>
    </row>
    <row r="46" spans="1:12" ht="23.25" customHeight="1" thickBot="1">
      <c r="A46" s="312" t="s">
        <v>114</v>
      </c>
      <c r="B46" s="313"/>
      <c r="C46" s="314"/>
      <c r="D46" s="154">
        <f>SUM(E46:K46)</f>
        <v>0</v>
      </c>
      <c r="E46" s="101"/>
      <c r="F46" s="102"/>
      <c r="G46" s="102"/>
      <c r="H46" s="103"/>
      <c r="I46" s="104"/>
      <c r="J46" s="57"/>
      <c r="K46" s="57"/>
      <c r="L46" s="159" t="s">
        <v>120</v>
      </c>
    </row>
    <row r="47" spans="1:12" ht="23.25" customHeight="1" thickTop="1" thickBot="1">
      <c r="A47" s="303" t="s">
        <v>98</v>
      </c>
      <c r="B47" s="304"/>
      <c r="C47" s="305"/>
      <c r="D47" s="115">
        <f>SUM(E47:K47)</f>
        <v>0</v>
      </c>
      <c r="E47" s="116">
        <f>SUM(E26:E46)</f>
        <v>0</v>
      </c>
      <c r="F47" s="116">
        <f t="shared" ref="F47:K47" si="3">SUM(F26:F46)</f>
        <v>0</v>
      </c>
      <c r="G47" s="116">
        <f t="shared" si="3"/>
        <v>0</v>
      </c>
      <c r="H47" s="116">
        <f t="shared" si="3"/>
        <v>0</v>
      </c>
      <c r="I47" s="116">
        <f t="shared" si="3"/>
        <v>0</v>
      </c>
      <c r="J47" s="116">
        <f t="shared" si="3"/>
        <v>0</v>
      </c>
      <c r="K47" s="116">
        <f t="shared" si="3"/>
        <v>0</v>
      </c>
      <c r="L47" s="117"/>
    </row>
    <row r="48" spans="1:12" ht="23.25" customHeight="1">
      <c r="A48" s="59"/>
      <c r="B48" s="98" t="s">
        <v>75</v>
      </c>
      <c r="C48" s="59"/>
      <c r="D48" s="99">
        <f>(SUM(D26:D46))-D47</f>
        <v>0</v>
      </c>
      <c r="E48" s="100"/>
      <c r="F48" s="100"/>
      <c r="G48" s="100"/>
      <c r="H48" s="100"/>
      <c r="I48" s="100"/>
      <c r="J48" s="100"/>
      <c r="K48" s="62"/>
    </row>
    <row r="49" spans="1:16" s="26" customFormat="1" ht="23.25" customHeight="1">
      <c r="A49" s="276" t="s">
        <v>47</v>
      </c>
      <c r="B49" s="276"/>
      <c r="C49" s="276"/>
      <c r="D49" s="276"/>
      <c r="E49" s="24" t="str">
        <f>A1</f>
        <v>2025</v>
      </c>
      <c r="F49" s="25"/>
      <c r="G49" s="25"/>
      <c r="H49" s="25"/>
      <c r="I49" s="25"/>
      <c r="J49" s="281">
        <f>'COUNCILLOR DETAILS'!D8</f>
        <v>0</v>
      </c>
      <c r="K49" s="281"/>
      <c r="L49" s="281"/>
      <c r="M49" s="1"/>
    </row>
    <row r="50" spans="1:16" ht="23.25" customHeight="1">
      <c r="A50" s="283" t="s">
        <v>6</v>
      </c>
      <c r="B50" s="283"/>
      <c r="C50" s="283"/>
      <c r="D50" s="283"/>
      <c r="E50" s="283"/>
      <c r="F50" s="283"/>
      <c r="G50" s="283"/>
      <c r="H50" s="283"/>
      <c r="I50" s="283"/>
      <c r="J50" s="283"/>
      <c r="K50" s="283"/>
      <c r="L50" s="136"/>
    </row>
    <row r="51" spans="1:16" ht="23.25" customHeight="1">
      <c r="A51" s="277" t="s">
        <v>7</v>
      </c>
      <c r="B51" s="277"/>
      <c r="C51" s="137"/>
      <c r="D51" s="138">
        <v>0</v>
      </c>
      <c r="E51" s="278" t="s">
        <v>155</v>
      </c>
      <c r="F51" s="279"/>
      <c r="G51" s="279"/>
      <c r="H51" s="279"/>
      <c r="I51" s="279"/>
      <c r="J51" s="279"/>
      <c r="K51" s="279"/>
      <c r="L51" s="279"/>
      <c r="M51" s="5"/>
      <c r="N51" s="5"/>
      <c r="O51" s="5"/>
      <c r="P51" s="5"/>
    </row>
    <row r="52" spans="1:16" ht="23.25" customHeight="1">
      <c r="A52" s="277" t="s">
        <v>8</v>
      </c>
      <c r="B52" s="277"/>
      <c r="C52" s="137"/>
      <c r="D52" s="139">
        <f>D22</f>
        <v>0</v>
      </c>
      <c r="E52" s="140"/>
      <c r="F52" s="141"/>
      <c r="G52" s="141"/>
      <c r="H52" s="141"/>
      <c r="I52" s="141"/>
      <c r="J52" s="141"/>
      <c r="K52" s="141"/>
      <c r="L52" s="8"/>
    </row>
    <row r="53" spans="1:16" ht="23.25" customHeight="1">
      <c r="A53" s="277" t="s">
        <v>9</v>
      </c>
      <c r="B53" s="277"/>
      <c r="C53" s="137"/>
      <c r="D53" s="139">
        <f>D47</f>
        <v>0</v>
      </c>
      <c r="E53" s="140"/>
      <c r="F53" s="141"/>
      <c r="G53" s="141"/>
      <c r="H53" s="141"/>
      <c r="I53" s="141"/>
      <c r="J53" s="141"/>
      <c r="K53" s="141"/>
      <c r="L53" s="8"/>
    </row>
    <row r="54" spans="1:16" ht="23.25" customHeight="1">
      <c r="A54" s="284" t="s">
        <v>74</v>
      </c>
      <c r="B54" s="284"/>
      <c r="C54" s="284"/>
      <c r="D54" s="142">
        <f>SUM((D51+D52)-D53)</f>
        <v>0</v>
      </c>
      <c r="E54" s="280"/>
      <c r="F54" s="280"/>
      <c r="G54" s="280"/>
      <c r="H54" s="280"/>
      <c r="I54" s="280"/>
      <c r="J54" s="280"/>
      <c r="K54" s="280"/>
      <c r="L54" s="280"/>
      <c r="M54" s="5"/>
      <c r="N54" s="5"/>
      <c r="O54" s="5"/>
      <c r="P54" s="5"/>
    </row>
    <row r="55" spans="1:16" ht="23.25" customHeight="1">
      <c r="A55" s="283" t="s">
        <v>10</v>
      </c>
      <c r="B55" s="283"/>
      <c r="C55" s="143"/>
      <c r="D55" s="144"/>
      <c r="E55" s="144"/>
      <c r="F55" s="143"/>
      <c r="G55" s="143"/>
      <c r="H55" s="143"/>
      <c r="I55" s="143"/>
      <c r="J55" s="143"/>
      <c r="K55" s="143"/>
      <c r="L55" s="8"/>
    </row>
    <row r="56" spans="1:16" ht="23.25" customHeight="1">
      <c r="A56" s="277" t="s">
        <v>80</v>
      </c>
      <c r="B56" s="277"/>
      <c r="C56" s="8"/>
      <c r="D56" s="138">
        <v>0</v>
      </c>
      <c r="E56" s="282" t="s">
        <v>148</v>
      </c>
      <c r="F56" s="280"/>
      <c r="G56" s="280"/>
      <c r="H56" s="280"/>
      <c r="I56" s="280"/>
      <c r="J56" s="280"/>
      <c r="K56" s="280"/>
      <c r="L56" s="280"/>
      <c r="M56" s="5"/>
      <c r="N56" s="5"/>
      <c r="O56" s="5"/>
      <c r="P56" s="5"/>
    </row>
    <row r="57" spans="1:16" ht="23.25" customHeight="1">
      <c r="A57" s="277" t="s">
        <v>11</v>
      </c>
      <c r="B57" s="277"/>
      <c r="C57" s="8"/>
      <c r="D57" s="138">
        <v>0</v>
      </c>
      <c r="E57" s="280" t="s">
        <v>51</v>
      </c>
      <c r="F57" s="280"/>
      <c r="G57" s="280"/>
      <c r="H57" s="280"/>
      <c r="I57" s="280"/>
      <c r="J57" s="280"/>
      <c r="K57" s="280"/>
      <c r="L57" s="280"/>
      <c r="M57" s="5"/>
      <c r="N57" s="5"/>
      <c r="O57" s="5"/>
      <c r="P57" s="5"/>
    </row>
    <row r="58" spans="1:16" ht="23.25" customHeight="1">
      <c r="A58" s="277" t="s">
        <v>81</v>
      </c>
      <c r="B58" s="277"/>
      <c r="C58" s="8"/>
      <c r="D58" s="145">
        <f>SUM(D60:D65)</f>
        <v>0</v>
      </c>
      <c r="E58" s="80"/>
      <c r="F58" s="8"/>
      <c r="G58" s="8"/>
      <c r="H58" s="8"/>
      <c r="I58" s="8"/>
      <c r="J58" s="8"/>
      <c r="K58" s="8"/>
      <c r="L58" s="8"/>
    </row>
    <row r="59" spans="1:16" ht="23.25" customHeight="1">
      <c r="A59" s="146"/>
      <c r="B59" s="147" t="s">
        <v>60</v>
      </c>
      <c r="C59" s="8"/>
      <c r="D59" s="80"/>
      <c r="E59" s="80"/>
      <c r="F59" s="8"/>
      <c r="G59" s="8"/>
      <c r="H59" s="8"/>
      <c r="I59" s="8"/>
      <c r="J59" s="8"/>
      <c r="K59" s="8"/>
      <c r="L59" s="8"/>
    </row>
    <row r="60" spans="1:16" ht="23.25" customHeight="1">
      <c r="A60" s="148"/>
      <c r="B60" s="149"/>
      <c r="C60" s="137"/>
      <c r="D60" s="138">
        <v>0</v>
      </c>
      <c r="E60" s="285" t="s">
        <v>119</v>
      </c>
      <c r="F60" s="285"/>
      <c r="G60" s="285"/>
      <c r="H60" s="285"/>
      <c r="I60" s="285"/>
      <c r="J60" s="285"/>
      <c r="K60" s="285"/>
      <c r="L60" s="285"/>
      <c r="M60" s="2"/>
      <c r="N60" s="2"/>
      <c r="O60" s="2"/>
      <c r="P60" s="2"/>
    </row>
    <row r="61" spans="1:16" ht="23.25" customHeight="1">
      <c r="A61" s="148"/>
      <c r="B61" s="149"/>
      <c r="C61" s="150"/>
      <c r="D61" s="138">
        <v>0</v>
      </c>
      <c r="E61" s="285"/>
      <c r="F61" s="285"/>
      <c r="G61" s="285"/>
      <c r="H61" s="285"/>
      <c r="I61" s="285"/>
      <c r="J61" s="285"/>
      <c r="K61" s="285"/>
      <c r="L61" s="285"/>
      <c r="M61" s="2"/>
      <c r="N61" s="2"/>
      <c r="O61" s="2"/>
      <c r="P61" s="2"/>
    </row>
    <row r="62" spans="1:16" ht="23.25" customHeight="1">
      <c r="A62" s="148"/>
      <c r="B62" s="149"/>
      <c r="C62" s="150"/>
      <c r="D62" s="138">
        <v>0</v>
      </c>
      <c r="E62" s="285"/>
      <c r="F62" s="285"/>
      <c r="G62" s="285"/>
      <c r="H62" s="285"/>
      <c r="I62" s="285"/>
      <c r="J62" s="285"/>
      <c r="K62" s="285"/>
      <c r="L62" s="285"/>
    </row>
    <row r="63" spans="1:16" ht="23.25" customHeight="1">
      <c r="A63" s="148"/>
      <c r="B63" s="149"/>
      <c r="C63" s="150"/>
      <c r="D63" s="138">
        <v>0</v>
      </c>
      <c r="E63" s="285"/>
      <c r="F63" s="285"/>
      <c r="G63" s="285"/>
      <c r="H63" s="285"/>
      <c r="I63" s="285"/>
      <c r="J63" s="285"/>
      <c r="K63" s="285"/>
      <c r="L63" s="285"/>
    </row>
    <row r="64" spans="1:16" ht="23.25" customHeight="1">
      <c r="A64" s="148"/>
      <c r="B64" s="149"/>
      <c r="C64" s="150"/>
      <c r="D64" s="138">
        <v>0</v>
      </c>
      <c r="E64" s="285"/>
      <c r="F64" s="285"/>
      <c r="G64" s="285"/>
      <c r="H64" s="285"/>
      <c r="I64" s="285"/>
      <c r="J64" s="285"/>
      <c r="K64" s="285"/>
      <c r="L64" s="285"/>
    </row>
    <row r="65" spans="1:16" ht="23.25" customHeight="1">
      <c r="A65" s="148"/>
      <c r="B65" s="149"/>
      <c r="C65" s="150"/>
      <c r="D65" s="138">
        <v>0</v>
      </c>
      <c r="E65" s="285"/>
      <c r="F65" s="285"/>
      <c r="G65" s="285"/>
      <c r="H65" s="285"/>
      <c r="I65" s="285"/>
      <c r="J65" s="285"/>
      <c r="K65" s="285"/>
      <c r="L65" s="285"/>
    </row>
    <row r="66" spans="1:16" ht="23.25" customHeight="1">
      <c r="A66" s="80"/>
      <c r="B66" s="80"/>
      <c r="C66" s="80"/>
      <c r="D66" s="80"/>
      <c r="E66" s="8"/>
      <c r="F66" s="8"/>
      <c r="G66" s="8"/>
      <c r="H66" s="8"/>
      <c r="I66" s="8"/>
      <c r="J66" s="8"/>
      <c r="K66" s="8"/>
      <c r="L66" s="8"/>
    </row>
    <row r="67" spans="1:16" ht="23.25" customHeight="1">
      <c r="A67" s="284" t="s">
        <v>82</v>
      </c>
      <c r="B67" s="284"/>
      <c r="C67" s="284"/>
      <c r="D67" s="142">
        <f>SUM(D56:D57)-D58</f>
        <v>0</v>
      </c>
      <c r="E67" s="286" t="s">
        <v>87</v>
      </c>
      <c r="F67" s="287"/>
      <c r="G67" s="287"/>
      <c r="H67" s="287"/>
      <c r="I67" s="287"/>
      <c r="J67" s="287"/>
      <c r="K67" s="287"/>
      <c r="L67" s="287"/>
      <c r="M67" s="2"/>
      <c r="N67" s="2"/>
      <c r="O67" s="2"/>
      <c r="P67" s="2"/>
    </row>
    <row r="68" spans="1:16" ht="23.25" customHeight="1">
      <c r="A68" s="284"/>
      <c r="B68" s="284"/>
      <c r="C68" s="284"/>
      <c r="D68" s="151"/>
      <c r="E68" s="8"/>
      <c r="F68" s="8"/>
      <c r="G68" s="8"/>
      <c r="H68" s="8"/>
      <c r="I68" s="8"/>
      <c r="J68" s="8"/>
      <c r="K68" s="8"/>
      <c r="L68" s="7"/>
      <c r="M68" s="2"/>
      <c r="N68" s="2"/>
      <c r="O68" s="2"/>
      <c r="P68" s="2"/>
    </row>
    <row r="69" spans="1:16" ht="23.25" customHeight="1">
      <c r="A69" s="288" t="s">
        <v>142</v>
      </c>
      <c r="B69" s="288"/>
      <c r="C69" s="288"/>
      <c r="D69" s="152">
        <f>D54-D67</f>
        <v>0</v>
      </c>
      <c r="E69" s="289" t="s">
        <v>143</v>
      </c>
      <c r="F69" s="289"/>
      <c r="G69" s="289"/>
      <c r="H69" s="289"/>
      <c r="I69" s="289"/>
      <c r="J69" s="289"/>
      <c r="K69" s="289"/>
      <c r="L69" s="289"/>
    </row>
    <row r="70" spans="1:16" ht="23.25" customHeight="1">
      <c r="A70" s="288"/>
      <c r="B70" s="288"/>
      <c r="C70" s="288"/>
      <c r="D70" s="8"/>
      <c r="E70" s="8"/>
      <c r="F70" s="8"/>
      <c r="G70" s="8"/>
      <c r="H70" s="8"/>
      <c r="I70" s="8"/>
      <c r="J70" s="8"/>
      <c r="K70" s="8"/>
      <c r="L70" s="8"/>
    </row>
    <row r="71" spans="1:16" ht="23.25" customHeight="1">
      <c r="A71" s="8"/>
      <c r="B71" s="8"/>
      <c r="C71" s="8"/>
      <c r="D71" s="8"/>
      <c r="E71" s="8"/>
      <c r="F71" s="8"/>
      <c r="G71" s="8"/>
      <c r="H71" s="8"/>
      <c r="I71" s="8"/>
      <c r="J71" s="8"/>
      <c r="K71" s="8"/>
      <c r="L71" s="8"/>
    </row>
  </sheetData>
  <sheetProtection algorithmName="SHA-512" hashValue="Re6NeU0GKeaV3aqrAmCyPKjAz/QhZT63hCwu69Tzyw2cDAuW0Iv3G1uuREq4rMV9c+fjGsXXe13FvqEfJ4kzUQ==" saltValue="lC4+47WlKA7lfe9mkOxaQw==" spinCount="100000" sheet="1" selectLockedCells="1"/>
  <mergeCells count="34">
    <mergeCell ref="A69:C70"/>
    <mergeCell ref="E69:L69"/>
    <mergeCell ref="A1:C2"/>
    <mergeCell ref="D1:K2"/>
    <mergeCell ref="A3:C3"/>
    <mergeCell ref="D3:H3"/>
    <mergeCell ref="A24:C24"/>
    <mergeCell ref="J3:L3"/>
    <mergeCell ref="J24:L24"/>
    <mergeCell ref="A22:C22"/>
    <mergeCell ref="A47:C47"/>
    <mergeCell ref="A44:C44"/>
    <mergeCell ref="A45:C45"/>
    <mergeCell ref="A46:C46"/>
    <mergeCell ref="D24:H24"/>
    <mergeCell ref="A56:B56"/>
    <mergeCell ref="A68:C68"/>
    <mergeCell ref="E57:L57"/>
    <mergeCell ref="E60:L65"/>
    <mergeCell ref="E67:L67"/>
    <mergeCell ref="A67:C67"/>
    <mergeCell ref="A57:B57"/>
    <mergeCell ref="A58:B58"/>
    <mergeCell ref="E56:L56"/>
    <mergeCell ref="A55:B55"/>
    <mergeCell ref="A50:K50"/>
    <mergeCell ref="A51:B51"/>
    <mergeCell ref="A54:C54"/>
    <mergeCell ref="A49:D49"/>
    <mergeCell ref="A53:B53"/>
    <mergeCell ref="A52:B52"/>
    <mergeCell ref="E51:L51"/>
    <mergeCell ref="E54:L54"/>
    <mergeCell ref="J49:L49"/>
  </mergeCells>
  <conditionalFormatting sqref="B60:B65">
    <cfRule type="cellIs" dxfId="19" priority="7" stopIfTrue="1" operator="equal">
      <formula>0</formula>
    </cfRule>
  </conditionalFormatting>
  <conditionalFormatting sqref="D5:D21 D26:D46">
    <cfRule type="cellIs" dxfId="18" priority="23" stopIfTrue="1" operator="equal">
      <formula>0</formula>
    </cfRule>
  </conditionalFormatting>
  <conditionalFormatting sqref="D51:D54">
    <cfRule type="cellIs" dxfId="17" priority="4" stopIfTrue="1" operator="equal">
      <formula>0</formula>
    </cfRule>
  </conditionalFormatting>
  <conditionalFormatting sqref="D56:D58">
    <cfRule type="cellIs" dxfId="16" priority="5" stopIfTrue="1" operator="equal">
      <formula>0</formula>
    </cfRule>
  </conditionalFormatting>
  <conditionalFormatting sqref="D60:D65">
    <cfRule type="cellIs" dxfId="15" priority="6" stopIfTrue="1" operator="equal">
      <formula>0</formula>
    </cfRule>
  </conditionalFormatting>
  <conditionalFormatting sqref="D67">
    <cfRule type="cellIs" dxfId="14" priority="1" operator="notEqual">
      <formula>$D$54</formula>
    </cfRule>
  </conditionalFormatting>
  <conditionalFormatting sqref="D67:D69">
    <cfRule type="cellIs" dxfId="13" priority="9" stopIfTrue="1" operator="equal">
      <formula>0</formula>
    </cfRule>
  </conditionalFormatting>
  <conditionalFormatting sqref="D69">
    <cfRule type="cellIs" dxfId="12" priority="2" operator="lessThan">
      <formula>0</formula>
    </cfRule>
    <cfRule type="cellIs" dxfId="11" priority="3" operator="greaterThan">
      <formula>0</formula>
    </cfRule>
  </conditionalFormatting>
  <conditionalFormatting sqref="E52:E53">
    <cfRule type="cellIs" dxfId="10" priority="21" stopIfTrue="1" operator="equal">
      <formula>0</formula>
    </cfRule>
  </conditionalFormatting>
  <pageMargins left="0.23622047244094491" right="0.23622047244094491" top="0.74803149606299213" bottom="0.35433070866141736" header="0.31496062992125984" footer="0.31496062992125984"/>
  <pageSetup paperSize="9" scale="70" fitToHeight="3" orientation="landscape" r:id="rId1"/>
  <headerFooter alignWithMargins="0"/>
  <rowBreaks count="2" manualBreakCount="2">
    <brk id="23" max="11" man="1"/>
    <brk id="48"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sheetPr>
  <dimension ref="A1:K91"/>
  <sheetViews>
    <sheetView tabSelected="1" view="pageBreakPreview" topLeftCell="A10" zoomScale="70" zoomScaleNormal="100" zoomScaleSheetLayoutView="70" workbookViewId="0">
      <selection activeCell="N30" sqref="N30"/>
    </sheetView>
  </sheetViews>
  <sheetFormatPr defaultColWidth="9.140625" defaultRowHeight="12.75"/>
  <cols>
    <col min="1" max="1" width="1.7109375" style="1" customWidth="1"/>
    <col min="2" max="2" width="28.7109375" style="1" customWidth="1"/>
    <col min="3" max="3" width="19.28515625" style="1" customWidth="1"/>
    <col min="4" max="4" width="28.7109375" style="1" customWidth="1"/>
    <col min="5" max="5" width="19" style="1" customWidth="1"/>
    <col min="6" max="6" width="1.7109375" style="1" customWidth="1"/>
    <col min="7" max="9" width="9.140625" style="1"/>
    <col min="10" max="10" width="18" style="1" customWidth="1"/>
    <col min="11" max="16384" width="9.140625" style="1"/>
  </cols>
  <sheetData>
    <row r="1" spans="1:6" ht="19.5" customHeight="1">
      <c r="A1" s="272"/>
      <c r="B1" s="222"/>
      <c r="C1" s="222"/>
      <c r="D1" s="222"/>
      <c r="E1" s="222"/>
      <c r="F1" s="272"/>
    </row>
    <row r="2" spans="1:6" ht="22.5">
      <c r="A2" s="272"/>
      <c r="B2" s="322" t="s">
        <v>15</v>
      </c>
      <c r="C2" s="322"/>
      <c r="D2" s="322"/>
      <c r="E2" s="322"/>
      <c r="F2" s="272"/>
    </row>
    <row r="3" spans="1:6" ht="28.5" customHeight="1">
      <c r="A3" s="272"/>
      <c r="B3" s="322" t="s">
        <v>16</v>
      </c>
      <c r="C3" s="322"/>
      <c r="D3" s="323">
        <f>'COUNCILLOR DETAILS'!F6</f>
        <v>2025</v>
      </c>
      <c r="E3" s="323"/>
      <c r="F3" s="272"/>
    </row>
    <row r="4" spans="1:6" ht="28.5" customHeight="1">
      <c r="A4" s="272"/>
      <c r="B4" s="319">
        <f>'COUNCILLOR DETAILS'!D8</f>
        <v>0</v>
      </c>
      <c r="C4" s="319"/>
      <c r="D4" s="319"/>
      <c r="E4" s="97"/>
      <c r="F4" s="272"/>
    </row>
    <row r="5" spans="1:6" ht="11.25" customHeight="1">
      <c r="A5" s="272"/>
      <c r="B5" s="272"/>
      <c r="C5" s="272"/>
      <c r="D5" s="272"/>
      <c r="E5" s="272"/>
      <c r="F5" s="272"/>
    </row>
    <row r="6" spans="1:6" ht="36.75" customHeight="1">
      <c r="A6" s="272"/>
      <c r="B6" s="106" t="s">
        <v>0</v>
      </c>
      <c r="C6" s="106" t="s">
        <v>17</v>
      </c>
      <c r="D6" s="106" t="s">
        <v>5</v>
      </c>
      <c r="E6" s="106" t="s">
        <v>17</v>
      </c>
      <c r="F6" s="272"/>
    </row>
    <row r="7" spans="1:6" ht="36.75" customHeight="1">
      <c r="A7" s="272"/>
      <c r="B7" s="6" t="str">
        <f>'INCOME-EXPENDITURE'!E4</f>
        <v>MEALS</v>
      </c>
      <c r="C7" s="76">
        <f>'INCOME-EXPENDITURE'!E22</f>
        <v>0</v>
      </c>
      <c r="D7" s="6" t="str">
        <f>'INCOME-EXPENDITURE'!E25</f>
        <v>MEALS</v>
      </c>
      <c r="E7" s="76">
        <f>'INCOME-EXPENDITURE'!E47</f>
        <v>0</v>
      </c>
      <c r="F7" s="272"/>
    </row>
    <row r="8" spans="1:6" ht="36.75" customHeight="1">
      <c r="A8" s="272"/>
      <c r="B8" s="6" t="str">
        <f>'INCOME-EXPENDITURE'!F4</f>
        <v>FUNCTIONS</v>
      </c>
      <c r="C8" s="76">
        <f>'INCOME-EXPENDITURE'!F22</f>
        <v>0</v>
      </c>
      <c r="D8" s="6" t="str">
        <f>'INCOME-EXPENDITURE'!F25</f>
        <v>FUNCTIONS</v>
      </c>
      <c r="E8" s="76">
        <f>'INCOME-EXPENDITURE'!F47</f>
        <v>0</v>
      </c>
      <c r="F8" s="272"/>
    </row>
    <row r="9" spans="1:6" ht="36.75" customHeight="1">
      <c r="A9" s="272"/>
      <c r="B9" s="6" t="str">
        <f>'INCOME-EXPENDITURE'!G4</f>
        <v>RAFFLES</v>
      </c>
      <c r="C9" s="76">
        <f>'INCOME-EXPENDITURE'!G22</f>
        <v>0</v>
      </c>
      <c r="D9" s="6" t="str">
        <f>'INCOME-EXPENDITURE'!G25</f>
        <v>RAFFLES</v>
      </c>
      <c r="E9" s="76">
        <f>'INCOME-EXPENDITURE'!G47</f>
        <v>0</v>
      </c>
      <c r="F9" s="272"/>
    </row>
    <row r="10" spans="1:6" ht="36.75" customHeight="1">
      <c r="A10" s="272"/>
      <c r="B10" s="58" t="str">
        <f>'INCOME-EXPENDITURE'!H4</f>
        <v>DONATIONS</v>
      </c>
      <c r="C10" s="76">
        <f>'INCOME-EXPENDITURE'!H22</f>
        <v>0</v>
      </c>
      <c r="D10" s="58" t="str">
        <f>'INCOME-EXPENDITURE'!H25</f>
        <v>DONATIONS, including members subs</v>
      </c>
      <c r="E10" s="76">
        <f>'INCOME-EXPENDITURE'!H47</f>
        <v>0</v>
      </c>
      <c r="F10" s="272"/>
    </row>
    <row r="11" spans="1:6" ht="36.75" customHeight="1">
      <c r="A11" s="272"/>
      <c r="B11" s="6" t="str">
        <f>'INCOME-EXPENDITURE'!I4</f>
        <v>MEMBERS SUBS/
JOINING FEES</v>
      </c>
      <c r="C11" s="76">
        <f>'INCOME-EXPENDITURE'!I22</f>
        <v>0</v>
      </c>
      <c r="D11" s="58" t="str">
        <f>'INCOME-EXPENDITURE'!I25</f>
        <v>JOINING FEES</v>
      </c>
      <c r="E11" s="76">
        <f>'INCOME-EXPENDITURE'!I47</f>
        <v>0</v>
      </c>
      <c r="F11" s="272"/>
    </row>
    <row r="12" spans="1:6" ht="36.75" customHeight="1">
      <c r="A12" s="272"/>
      <c r="B12" s="6" t="str">
        <f>'INCOME-EXPENDITURE'!J4</f>
        <v>LEARNING FOR LIFE</v>
      </c>
      <c r="C12" s="76">
        <f>'INCOME-EXPENDITURE'!J22</f>
        <v>0</v>
      </c>
      <c r="D12" s="6" t="str">
        <f>'INCOME-EXPENDITURE'!J25</f>
        <v>LEARNING FOR LIFE</v>
      </c>
      <c r="E12" s="76">
        <f>'INCOME-EXPENDITURE'!J47</f>
        <v>0</v>
      </c>
      <c r="F12" s="272"/>
    </row>
    <row r="13" spans="1:6" ht="36.75" customHeight="1">
      <c r="A13" s="272"/>
      <c r="B13" s="6" t="str">
        <f>'INCOME-EXPENDITURE'!K4</f>
        <v>OTHERS</v>
      </c>
      <c r="C13" s="76">
        <f>'INCOME-EXPENDITURE'!K22</f>
        <v>0</v>
      </c>
      <c r="D13" s="6" t="str">
        <f>'INCOME-EXPENDITURE'!K25</f>
        <v>OTHERS</v>
      </c>
      <c r="E13" s="76">
        <f>'INCOME-EXPENDITURE'!K47</f>
        <v>0</v>
      </c>
      <c r="F13" s="272"/>
    </row>
    <row r="14" spans="1:6" ht="36.75" customHeight="1">
      <c r="A14" s="272"/>
      <c r="B14" s="77" t="s">
        <v>18</v>
      </c>
      <c r="C14" s="78">
        <f>SUM(C7:C13)</f>
        <v>0</v>
      </c>
      <c r="D14" s="77" t="s">
        <v>19</v>
      </c>
      <c r="E14" s="78">
        <f>SUM(E7:E13)</f>
        <v>0</v>
      </c>
      <c r="F14" s="272"/>
    </row>
    <row r="15" spans="1:6" ht="19.149999999999999" customHeight="1">
      <c r="A15" s="272"/>
      <c r="B15" s="63"/>
      <c r="C15" s="63"/>
      <c r="D15" s="272"/>
      <c r="E15" s="272"/>
      <c r="F15" s="272"/>
    </row>
    <row r="16" spans="1:6" ht="36.75" customHeight="1">
      <c r="A16" s="272"/>
      <c r="B16" s="317" t="s">
        <v>83</v>
      </c>
      <c r="C16" s="317"/>
      <c r="D16" s="317"/>
      <c r="E16" s="67"/>
      <c r="F16" s="272"/>
    </row>
    <row r="17" spans="1:11" ht="18.399999999999999" customHeight="1">
      <c r="A17" s="272"/>
      <c r="B17" s="316" t="s">
        <v>6</v>
      </c>
      <c r="C17" s="316"/>
      <c r="D17" s="64"/>
      <c r="E17" s="64"/>
      <c r="F17" s="272"/>
    </row>
    <row r="18" spans="1:11" ht="23.25" customHeight="1">
      <c r="A18" s="272"/>
      <c r="B18" s="318" t="s">
        <v>144</v>
      </c>
      <c r="C18" s="318"/>
      <c r="D18" s="74">
        <f>'INCOME-EXPENDITURE'!D51</f>
        <v>0</v>
      </c>
      <c r="E18" s="62"/>
      <c r="F18" s="272"/>
    </row>
    <row r="19" spans="1:11" ht="23.25" customHeight="1">
      <c r="A19" s="272"/>
      <c r="B19" s="318" t="s">
        <v>85</v>
      </c>
      <c r="C19" s="318"/>
      <c r="D19" s="74">
        <f>C14</f>
        <v>0</v>
      </c>
      <c r="E19" s="62"/>
      <c r="F19" s="272"/>
    </row>
    <row r="20" spans="1:11" ht="23.25" customHeight="1" thickBot="1">
      <c r="A20" s="272"/>
      <c r="B20" s="318" t="s">
        <v>86</v>
      </c>
      <c r="C20" s="318"/>
      <c r="D20" s="74">
        <f>E14</f>
        <v>0</v>
      </c>
      <c r="E20" s="62"/>
      <c r="F20" s="272"/>
    </row>
    <row r="21" spans="1:11" ht="23.25" customHeight="1" thickBot="1">
      <c r="A21" s="272"/>
      <c r="C21" s="60" t="s">
        <v>74</v>
      </c>
      <c r="D21" s="75">
        <f>SUM(D18:D19)-D20</f>
        <v>0</v>
      </c>
      <c r="E21" s="62"/>
      <c r="F21" s="272"/>
    </row>
    <row r="22" spans="1:11" ht="16.899999999999999" customHeight="1">
      <c r="A22" s="272"/>
      <c r="C22" s="60"/>
      <c r="D22" s="66"/>
      <c r="E22" s="62"/>
      <c r="F22" s="272"/>
    </row>
    <row r="23" spans="1:11" ht="18.399999999999999" customHeight="1">
      <c r="A23" s="272"/>
      <c r="B23" s="316" t="s">
        <v>84</v>
      </c>
      <c r="C23" s="316"/>
      <c r="D23" s="65"/>
      <c r="E23" s="64"/>
      <c r="F23" s="272"/>
    </row>
    <row r="24" spans="1:11" ht="26.25" customHeight="1">
      <c r="A24" s="272"/>
      <c r="B24" s="318" t="s">
        <v>80</v>
      </c>
      <c r="C24" s="318"/>
      <c r="D24" s="74">
        <f>'INCOME-EXPENDITURE'!D56</f>
        <v>0</v>
      </c>
      <c r="E24" s="62"/>
      <c r="F24" s="272"/>
    </row>
    <row r="25" spans="1:11" ht="26.25" customHeight="1">
      <c r="A25" s="272"/>
      <c r="B25" s="318" t="s">
        <v>11</v>
      </c>
      <c r="C25" s="318"/>
      <c r="D25" s="74">
        <f>'INCOME-EXPENDITURE'!D57</f>
        <v>0</v>
      </c>
      <c r="E25" s="62"/>
      <c r="F25" s="272"/>
    </row>
    <row r="26" spans="1:11" ht="26.25" customHeight="1" thickBot="1">
      <c r="A26" s="272"/>
      <c r="B26" s="318" t="s">
        <v>81</v>
      </c>
      <c r="C26" s="318"/>
      <c r="D26" s="81">
        <f>'INCOME-EXPENDITURE'!D58</f>
        <v>0</v>
      </c>
      <c r="E26" s="62"/>
      <c r="F26" s="272"/>
    </row>
    <row r="27" spans="1:11" ht="26.25" customHeight="1" thickBot="1">
      <c r="A27" s="272"/>
      <c r="B27" s="61"/>
      <c r="C27" s="60" t="s">
        <v>82</v>
      </c>
      <c r="D27" s="75">
        <f>SUM(D24:D25)-D26</f>
        <v>0</v>
      </c>
      <c r="E27" s="62"/>
      <c r="F27" s="272"/>
    </row>
    <row r="28" spans="1:11" ht="16.5" customHeight="1">
      <c r="A28" s="62"/>
      <c r="B28" s="61"/>
      <c r="C28" s="60"/>
      <c r="D28" s="10"/>
      <c r="E28" s="62"/>
      <c r="F28" s="62"/>
    </row>
    <row r="29" spans="1:11" ht="21" customHeight="1">
      <c r="A29" s="62"/>
      <c r="B29" s="74"/>
      <c r="C29" s="74"/>
      <c r="D29" s="74"/>
      <c r="E29" s="62"/>
      <c r="F29" s="62"/>
    </row>
    <row r="30" spans="1:11" ht="33" customHeight="1">
      <c r="A30" s="73"/>
      <c r="B30" s="325" t="s">
        <v>145</v>
      </c>
      <c r="C30" s="326"/>
      <c r="D30" s="220">
        <f>D21-D27</f>
        <v>0</v>
      </c>
      <c r="E30" s="9"/>
      <c r="F30" s="59"/>
      <c r="G30" s="59"/>
      <c r="H30" s="59"/>
      <c r="I30" s="59"/>
      <c r="J30" s="59"/>
      <c r="K30" s="59"/>
    </row>
    <row r="31" spans="1:11" ht="28.9" customHeight="1">
      <c r="A31" s="8"/>
      <c r="B31" s="80"/>
      <c r="C31" s="80"/>
      <c r="D31" s="80"/>
      <c r="E31" s="8"/>
      <c r="F31" s="8"/>
    </row>
    <row r="32" spans="1:11" ht="38.25" customHeight="1">
      <c r="A32" s="8"/>
      <c r="B32" s="86" t="s">
        <v>93</v>
      </c>
      <c r="C32" s="80"/>
      <c r="D32" s="88">
        <f>D3</f>
        <v>2025</v>
      </c>
      <c r="E32" s="8"/>
      <c r="F32" s="8"/>
    </row>
    <row r="33" spans="1:6" ht="26.65" customHeight="1">
      <c r="A33" s="8"/>
      <c r="B33" s="324">
        <f>'COUNCILLOR DETAILS'!D8</f>
        <v>0</v>
      </c>
      <c r="C33" s="324"/>
      <c r="D33" s="324"/>
      <c r="E33" s="8"/>
      <c r="F33" s="8"/>
    </row>
    <row r="34" spans="1:6" s="90" customFormat="1" ht="24.4" customHeight="1">
      <c r="A34" s="87"/>
      <c r="B34" s="91" t="s">
        <v>18</v>
      </c>
      <c r="C34" s="84"/>
      <c r="D34" s="321">
        <f>C14</f>
        <v>0</v>
      </c>
      <c r="E34" s="321"/>
      <c r="F34" s="87"/>
    </row>
    <row r="35" spans="1:6">
      <c r="A35" s="8"/>
      <c r="B35" s="8"/>
      <c r="C35" s="8"/>
      <c r="D35" s="8"/>
      <c r="E35" s="8"/>
      <c r="F35" s="8"/>
    </row>
    <row r="36" spans="1:6">
      <c r="A36" s="8"/>
      <c r="B36" s="8"/>
      <c r="C36" s="8"/>
      <c r="D36" s="8"/>
      <c r="E36" s="8"/>
      <c r="F36" s="8"/>
    </row>
    <row r="37" spans="1:6">
      <c r="A37" s="8"/>
      <c r="B37" s="8"/>
      <c r="C37" s="8"/>
      <c r="D37" s="8"/>
      <c r="E37" s="8"/>
      <c r="F37" s="8"/>
    </row>
    <row r="38" spans="1:6">
      <c r="A38" s="8"/>
      <c r="B38" s="8"/>
      <c r="C38" s="8"/>
      <c r="D38" s="8"/>
      <c r="E38" s="8"/>
      <c r="F38" s="8"/>
    </row>
    <row r="39" spans="1:6">
      <c r="A39" s="8"/>
      <c r="B39" s="8"/>
      <c r="C39" s="8"/>
      <c r="D39" s="8"/>
      <c r="E39" s="8"/>
      <c r="F39" s="8"/>
    </row>
    <row r="40" spans="1:6">
      <c r="A40" s="8"/>
      <c r="B40" s="8"/>
      <c r="C40" s="8"/>
      <c r="D40" s="8"/>
      <c r="E40" s="8"/>
      <c r="F40" s="8"/>
    </row>
    <row r="41" spans="1:6">
      <c r="A41" s="8"/>
      <c r="B41" s="8"/>
      <c r="C41" s="8"/>
      <c r="D41" s="8"/>
      <c r="E41" s="8"/>
      <c r="F41" s="8"/>
    </row>
    <row r="42" spans="1:6">
      <c r="A42" s="8"/>
      <c r="B42" s="8"/>
      <c r="C42" s="8"/>
      <c r="D42" s="8"/>
      <c r="E42" s="8"/>
      <c r="F42" s="8"/>
    </row>
    <row r="43" spans="1:6">
      <c r="A43" s="8"/>
      <c r="B43" s="8"/>
      <c r="C43" s="8"/>
      <c r="D43" s="8"/>
      <c r="E43" s="8"/>
      <c r="F43" s="8"/>
    </row>
    <row r="44" spans="1:6">
      <c r="A44" s="8"/>
      <c r="B44" s="8"/>
      <c r="C44" s="8"/>
      <c r="D44" s="8"/>
      <c r="E44" s="8"/>
      <c r="F44" s="8"/>
    </row>
    <row r="45" spans="1:6">
      <c r="A45" s="8"/>
      <c r="B45" s="8"/>
      <c r="C45" s="8"/>
      <c r="D45" s="8"/>
      <c r="E45" s="8"/>
      <c r="F45" s="8"/>
    </row>
    <row r="46" spans="1:6">
      <c r="A46" s="8"/>
      <c r="B46" s="8"/>
      <c r="C46" s="8"/>
      <c r="D46" s="8"/>
      <c r="E46" s="8"/>
      <c r="F46" s="8"/>
    </row>
    <row r="47" spans="1:6">
      <c r="A47" s="8"/>
      <c r="B47" s="8"/>
      <c r="C47" s="8"/>
      <c r="D47" s="8"/>
      <c r="E47" s="8"/>
      <c r="F47" s="8"/>
    </row>
    <row r="48" spans="1:6">
      <c r="A48" s="8"/>
      <c r="B48" s="8"/>
      <c r="C48" s="8"/>
      <c r="D48" s="8"/>
      <c r="E48" s="8"/>
      <c r="F48" s="8"/>
    </row>
    <row r="49" spans="1:6">
      <c r="A49" s="8"/>
      <c r="B49" s="8"/>
      <c r="C49" s="8"/>
      <c r="D49" s="8"/>
      <c r="E49" s="8"/>
      <c r="F49" s="8"/>
    </row>
    <row r="50" spans="1:6">
      <c r="A50" s="8"/>
      <c r="B50" s="8"/>
      <c r="C50" s="8"/>
      <c r="D50" s="8"/>
      <c r="E50" s="8"/>
      <c r="F50" s="8"/>
    </row>
    <row r="51" spans="1:6">
      <c r="A51" s="8"/>
      <c r="B51" s="8"/>
      <c r="C51" s="8"/>
      <c r="D51" s="8"/>
      <c r="E51" s="8"/>
      <c r="F51" s="8"/>
    </row>
    <row r="52" spans="1:6">
      <c r="A52" s="8"/>
      <c r="B52" s="8"/>
      <c r="C52" s="8"/>
      <c r="D52" s="8"/>
      <c r="E52" s="8"/>
      <c r="F52" s="8"/>
    </row>
    <row r="53" spans="1:6">
      <c r="A53" s="8"/>
      <c r="B53" s="8"/>
      <c r="C53" s="8"/>
      <c r="D53" s="8"/>
      <c r="E53" s="8"/>
      <c r="F53" s="8"/>
    </row>
    <row r="54" spans="1:6">
      <c r="A54" s="8"/>
      <c r="B54" s="8"/>
      <c r="C54" s="8"/>
      <c r="D54" s="8"/>
      <c r="E54" s="8"/>
      <c r="F54" s="8"/>
    </row>
    <row r="55" spans="1:6">
      <c r="A55" s="8"/>
      <c r="B55" s="8"/>
      <c r="C55" s="8"/>
      <c r="D55" s="8"/>
      <c r="E55" s="8"/>
      <c r="F55" s="8"/>
    </row>
    <row r="56" spans="1:6">
      <c r="A56" s="8"/>
      <c r="B56" s="8"/>
      <c r="C56" s="8"/>
      <c r="D56" s="8"/>
      <c r="E56" s="8"/>
      <c r="F56" s="8"/>
    </row>
    <row r="58" spans="1:6">
      <c r="A58" s="8"/>
      <c r="B58" s="8"/>
      <c r="C58" s="8"/>
      <c r="D58" s="8"/>
      <c r="E58" s="8"/>
      <c r="F58" s="8"/>
    </row>
    <row r="59" spans="1:6">
      <c r="A59" s="8"/>
      <c r="B59" s="8"/>
      <c r="C59" s="8"/>
      <c r="D59" s="8"/>
      <c r="E59" s="8"/>
      <c r="F59" s="8"/>
    </row>
    <row r="60" spans="1:6">
      <c r="A60" s="8"/>
      <c r="B60" s="8"/>
      <c r="C60" s="8"/>
      <c r="D60" s="8"/>
      <c r="E60" s="8"/>
      <c r="F60" s="8"/>
    </row>
    <row r="61" spans="1:6">
      <c r="A61" s="8"/>
      <c r="B61" s="8"/>
      <c r="C61" s="8"/>
      <c r="D61" s="8"/>
      <c r="E61" s="8"/>
      <c r="F61" s="8"/>
    </row>
    <row r="62" spans="1:6" s="90" customFormat="1" ht="24.4" customHeight="1">
      <c r="A62" s="87"/>
      <c r="B62" s="89" t="s">
        <v>19</v>
      </c>
      <c r="C62" s="85"/>
      <c r="D62" s="320">
        <f>E14</f>
        <v>0</v>
      </c>
      <c r="E62" s="320"/>
      <c r="F62" s="87"/>
    </row>
    <row r="63" spans="1:6">
      <c r="A63" s="8"/>
      <c r="B63" s="8"/>
      <c r="C63" s="8"/>
      <c r="D63" s="8"/>
      <c r="E63" s="8"/>
      <c r="F63" s="8"/>
    </row>
    <row r="64" spans="1:6">
      <c r="A64" s="8"/>
      <c r="B64" s="8"/>
      <c r="C64" s="8"/>
      <c r="D64" s="8"/>
      <c r="E64" s="8"/>
      <c r="F64" s="8"/>
    </row>
    <row r="65" spans="1:6">
      <c r="A65" s="8"/>
      <c r="B65" s="8"/>
      <c r="C65" s="8"/>
      <c r="D65" s="8"/>
      <c r="E65" s="8"/>
      <c r="F65" s="8"/>
    </row>
    <row r="66" spans="1:6">
      <c r="A66" s="8"/>
      <c r="B66" s="8"/>
      <c r="C66" s="8"/>
      <c r="D66" s="8"/>
      <c r="E66" s="8"/>
      <c r="F66" s="8"/>
    </row>
    <row r="67" spans="1:6">
      <c r="A67" s="8"/>
      <c r="B67" s="8"/>
      <c r="C67" s="8"/>
      <c r="D67" s="8"/>
      <c r="E67" s="8"/>
      <c r="F67" s="8"/>
    </row>
    <row r="68" spans="1:6">
      <c r="A68" s="8"/>
      <c r="B68" s="8"/>
      <c r="C68" s="8"/>
      <c r="D68" s="8"/>
      <c r="E68" s="8"/>
      <c r="F68" s="8"/>
    </row>
    <row r="69" spans="1:6">
      <c r="A69" s="8"/>
      <c r="B69" s="8"/>
      <c r="C69" s="8"/>
      <c r="D69" s="8"/>
      <c r="E69" s="8"/>
      <c r="F69" s="8"/>
    </row>
    <row r="70" spans="1:6">
      <c r="A70" s="8"/>
      <c r="B70" s="8"/>
      <c r="C70" s="8"/>
      <c r="D70" s="8"/>
      <c r="E70" s="8"/>
      <c r="F70" s="8"/>
    </row>
    <row r="71" spans="1:6">
      <c r="A71" s="8"/>
      <c r="B71" s="8"/>
      <c r="C71" s="8"/>
      <c r="D71" s="8"/>
      <c r="E71" s="8"/>
      <c r="F71" s="8"/>
    </row>
    <row r="72" spans="1:6">
      <c r="A72" s="8"/>
      <c r="B72" s="8"/>
      <c r="C72" s="8"/>
      <c r="D72" s="8"/>
      <c r="E72" s="8"/>
      <c r="F72" s="8"/>
    </row>
    <row r="73" spans="1:6">
      <c r="A73" s="8"/>
      <c r="B73" s="8"/>
      <c r="C73" s="8"/>
      <c r="D73" s="8"/>
      <c r="E73" s="8"/>
      <c r="F73" s="8"/>
    </row>
    <row r="74" spans="1:6">
      <c r="A74" s="8"/>
      <c r="B74" s="8"/>
      <c r="C74" s="8"/>
      <c r="D74" s="8"/>
      <c r="E74" s="8"/>
      <c r="F74" s="8"/>
    </row>
    <row r="75" spans="1:6">
      <c r="A75" s="8"/>
      <c r="B75" s="8"/>
      <c r="C75" s="8"/>
      <c r="D75" s="8"/>
      <c r="E75" s="8"/>
      <c r="F75" s="8"/>
    </row>
    <row r="76" spans="1:6">
      <c r="A76" s="8"/>
      <c r="B76" s="8"/>
      <c r="C76" s="8"/>
      <c r="D76" s="8"/>
      <c r="E76" s="8"/>
      <c r="F76" s="8"/>
    </row>
    <row r="77" spans="1:6">
      <c r="A77" s="8"/>
      <c r="B77" s="8"/>
      <c r="C77" s="8"/>
      <c r="D77" s="8"/>
      <c r="E77" s="8"/>
      <c r="F77" s="8"/>
    </row>
    <row r="78" spans="1:6">
      <c r="A78" s="8"/>
      <c r="B78" s="8"/>
      <c r="C78" s="8"/>
      <c r="D78" s="8"/>
      <c r="E78" s="8"/>
      <c r="F78" s="8"/>
    </row>
    <row r="79" spans="1:6">
      <c r="A79" s="8"/>
      <c r="B79" s="8"/>
      <c r="C79" s="8"/>
      <c r="D79" s="8"/>
      <c r="E79" s="8"/>
      <c r="F79" s="8"/>
    </row>
    <row r="80" spans="1:6">
      <c r="A80" s="8"/>
      <c r="B80" s="8"/>
      <c r="C80" s="8"/>
      <c r="D80" s="8"/>
      <c r="E80" s="8"/>
      <c r="F80" s="8"/>
    </row>
    <row r="81" spans="1:6">
      <c r="A81" s="8"/>
      <c r="B81" s="8"/>
      <c r="C81" s="8"/>
      <c r="D81" s="8"/>
      <c r="E81" s="8"/>
      <c r="F81" s="8"/>
    </row>
    <row r="82" spans="1:6">
      <c r="A82" s="8"/>
      <c r="B82" s="8"/>
      <c r="C82" s="8"/>
      <c r="D82" s="8"/>
      <c r="E82" s="8"/>
      <c r="F82" s="8"/>
    </row>
    <row r="83" spans="1:6">
      <c r="A83" s="8"/>
      <c r="B83" s="8"/>
      <c r="C83" s="8"/>
      <c r="D83" s="8"/>
      <c r="E83" s="8"/>
      <c r="F83" s="8"/>
    </row>
    <row r="84" spans="1:6">
      <c r="A84" s="8"/>
      <c r="B84" s="8"/>
      <c r="C84" s="8"/>
      <c r="D84" s="8"/>
      <c r="E84" s="8"/>
      <c r="F84" s="8"/>
    </row>
    <row r="85" spans="1:6">
      <c r="A85" s="8"/>
      <c r="B85" s="8"/>
      <c r="C85" s="8"/>
      <c r="D85" s="8"/>
      <c r="E85" s="8"/>
      <c r="F85" s="8"/>
    </row>
    <row r="86" spans="1:6">
      <c r="A86" s="8"/>
      <c r="B86" s="8"/>
      <c r="C86" s="8"/>
      <c r="D86" s="8"/>
      <c r="E86" s="8"/>
      <c r="F86" s="8"/>
    </row>
    <row r="87" spans="1:6">
      <c r="A87" s="8"/>
      <c r="B87" s="8"/>
      <c r="C87" s="8"/>
      <c r="D87" s="8"/>
      <c r="E87" s="8"/>
      <c r="F87" s="8"/>
    </row>
    <row r="88" spans="1:6">
      <c r="A88" s="8"/>
      <c r="B88" s="8"/>
      <c r="C88" s="8"/>
      <c r="D88" s="8"/>
      <c r="E88" s="8"/>
      <c r="F88" s="8"/>
    </row>
    <row r="89" spans="1:6">
      <c r="A89" s="8"/>
      <c r="B89" s="8"/>
      <c r="C89" s="8"/>
      <c r="D89" s="8"/>
      <c r="E89" s="8"/>
      <c r="F89" s="8"/>
    </row>
    <row r="90" spans="1:6">
      <c r="A90" s="8"/>
      <c r="B90" s="8"/>
      <c r="C90" s="8"/>
      <c r="D90" s="8"/>
      <c r="E90" s="8"/>
      <c r="F90" s="8"/>
    </row>
    <row r="91" spans="1:6" ht="24.4" customHeight="1">
      <c r="A91" s="8"/>
      <c r="B91" s="92" t="s">
        <v>92</v>
      </c>
      <c r="C91" s="92"/>
      <c r="D91" s="93"/>
      <c r="E91" s="94">
        <f>D21</f>
        <v>0</v>
      </c>
      <c r="F91" s="8"/>
    </row>
  </sheetData>
  <sheetProtection algorithmName="SHA-512" hashValue="G/Xtve2n4j5oNO9pbSOK7OwXoDR+X/80t154RT1+X3snfVuP31rrJVs7/EsRhBDIV3SUVTqZVcv2zj8WfTQHaQ==" saltValue="DMd9ss7dFzKpEvvcwKUDfw==" spinCount="100000" sheet="1" selectLockedCells="1"/>
  <mergeCells count="22">
    <mergeCell ref="D62:E62"/>
    <mergeCell ref="D34:E34"/>
    <mergeCell ref="F1:F27"/>
    <mergeCell ref="D15:E15"/>
    <mergeCell ref="B2:E2"/>
    <mergeCell ref="B3:C3"/>
    <mergeCell ref="B18:C18"/>
    <mergeCell ref="B19:C19"/>
    <mergeCell ref="B20:C20"/>
    <mergeCell ref="B26:C26"/>
    <mergeCell ref="D3:E3"/>
    <mergeCell ref="B5:E5"/>
    <mergeCell ref="B1:E1"/>
    <mergeCell ref="B33:D33"/>
    <mergeCell ref="B30:C30"/>
    <mergeCell ref="A1:A27"/>
    <mergeCell ref="B17:C17"/>
    <mergeCell ref="B16:D16"/>
    <mergeCell ref="B23:C23"/>
    <mergeCell ref="B24:C24"/>
    <mergeCell ref="B25:C25"/>
    <mergeCell ref="B4:D4"/>
  </mergeCells>
  <phoneticPr fontId="2" type="noConversion"/>
  <conditionalFormatting sqref="B29:C29">
    <cfRule type="cellIs" dxfId="9" priority="7" stopIfTrue="1" operator="equal">
      <formula>0</formula>
    </cfRule>
  </conditionalFormatting>
  <conditionalFormatting sqref="B1:E1">
    <cfRule type="cellIs" dxfId="8" priority="25" stopIfTrue="1" operator="equal">
      <formula>0</formula>
    </cfRule>
  </conditionalFormatting>
  <conditionalFormatting sqref="C7:C13">
    <cfRule type="cellIs" dxfId="7" priority="23" stopIfTrue="1" operator="equal">
      <formula>0</formula>
    </cfRule>
  </conditionalFormatting>
  <conditionalFormatting sqref="D18:D22">
    <cfRule type="cellIs" dxfId="6" priority="16" stopIfTrue="1" operator="equal">
      <formula>0</formula>
    </cfRule>
  </conditionalFormatting>
  <conditionalFormatting sqref="D24:D29">
    <cfRule type="cellIs" dxfId="5" priority="6" stopIfTrue="1" operator="equal">
      <formula>0</formula>
    </cfRule>
  </conditionalFormatting>
  <conditionalFormatting sqref="D27">
    <cfRule type="cellIs" priority="4" operator="lessThan">
      <formula>$D$21</formula>
    </cfRule>
    <cfRule type="cellIs" dxfId="4" priority="5" operator="notEqual">
      <formula>$D$21</formula>
    </cfRule>
  </conditionalFormatting>
  <conditionalFormatting sqref="D30">
    <cfRule type="cellIs" dxfId="3" priority="1" operator="greaterThan">
      <formula>0</formula>
    </cfRule>
    <cfRule type="cellIs" dxfId="2" priority="2" operator="lessThan">
      <formula>0</formula>
    </cfRule>
    <cfRule type="cellIs" dxfId="1" priority="3" stopIfTrue="1" operator="equal">
      <formula>0</formula>
    </cfRule>
  </conditionalFormatting>
  <conditionalFormatting sqref="E7:E13">
    <cfRule type="cellIs" dxfId="0" priority="22" stopIfTrue="1" operator="equal">
      <formula>0</formula>
    </cfRule>
  </conditionalFormatting>
  <pageMargins left="0.7" right="0.7" top="0.75" bottom="0.75" header="0.3" footer="0.3"/>
  <pageSetup paperSize="9" scale="9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T17"/>
  <sheetViews>
    <sheetView view="pageBreakPreview" zoomScaleNormal="100" zoomScaleSheetLayoutView="100" workbookViewId="0">
      <selection activeCell="B17" sqref="B17:J17"/>
    </sheetView>
  </sheetViews>
  <sheetFormatPr defaultColWidth="9.140625" defaultRowHeight="12.75"/>
  <cols>
    <col min="1" max="1" width="7.5703125" style="31" customWidth="1"/>
    <col min="2" max="2" width="5.7109375" style="31" customWidth="1"/>
    <col min="3" max="6" width="9.140625" style="31"/>
    <col min="7" max="7" width="13.28515625" style="31" customWidth="1"/>
    <col min="8" max="8" width="9.140625" style="31"/>
    <col min="9" max="9" width="5.28515625" style="31" customWidth="1"/>
    <col min="10" max="10" width="11.7109375" style="31" customWidth="1"/>
    <col min="11" max="16384" width="9.140625" style="31"/>
  </cols>
  <sheetData>
    <row r="1" spans="1:20" s="121" customFormat="1" ht="106.9" customHeight="1">
      <c r="A1" s="119" t="s">
        <v>149</v>
      </c>
      <c r="B1" s="120"/>
      <c r="C1" s="120"/>
      <c r="D1" s="120"/>
      <c r="E1" s="120"/>
      <c r="F1" s="120"/>
      <c r="G1" s="120"/>
      <c r="H1" s="120"/>
      <c r="I1" s="120"/>
      <c r="J1" s="120"/>
    </row>
    <row r="2" spans="1:20" s="121" customFormat="1" ht="12.4" customHeight="1">
      <c r="A2" s="122"/>
      <c r="B2" s="123"/>
      <c r="C2" s="123"/>
      <c r="D2" s="123"/>
      <c r="E2" s="123"/>
      <c r="F2" s="123"/>
      <c r="G2" s="123"/>
      <c r="H2" s="123"/>
      <c r="I2" s="123"/>
      <c r="J2" s="123"/>
    </row>
    <row r="3" spans="1:20" s="121" customFormat="1" ht="113.25" customHeight="1">
      <c r="A3" s="331" t="s">
        <v>150</v>
      </c>
      <c r="B3" s="331"/>
      <c r="C3" s="331"/>
      <c r="D3" s="331"/>
      <c r="E3" s="331"/>
      <c r="F3" s="331"/>
      <c r="G3" s="331"/>
      <c r="H3" s="331"/>
      <c r="I3" s="331"/>
      <c r="J3" s="331"/>
    </row>
    <row r="4" spans="1:20" ht="15.75">
      <c r="A4" s="124" t="s">
        <v>103</v>
      </c>
    </row>
    <row r="6" spans="1:20" s="126" customFormat="1" ht="42.95" customHeight="1">
      <c r="A6" s="125" t="s">
        <v>104</v>
      </c>
      <c r="B6" s="332" t="s">
        <v>109</v>
      </c>
      <c r="C6" s="332"/>
      <c r="D6" s="332"/>
      <c r="E6" s="332"/>
      <c r="F6" s="332"/>
      <c r="G6" s="332"/>
      <c r="H6" s="332"/>
      <c r="I6" s="332"/>
      <c r="J6" s="332"/>
    </row>
    <row r="7" spans="1:20" s="126" customFormat="1" ht="42.95" customHeight="1">
      <c r="A7" s="125" t="s">
        <v>104</v>
      </c>
      <c r="B7" s="331" t="s">
        <v>151</v>
      </c>
      <c r="C7" s="331"/>
      <c r="D7" s="331"/>
      <c r="E7" s="331"/>
      <c r="F7" s="331"/>
      <c r="G7" s="331"/>
      <c r="H7" s="331"/>
      <c r="I7" s="331"/>
      <c r="J7" s="331"/>
    </row>
    <row r="8" spans="1:20" s="126" customFormat="1" ht="42.95" customHeight="1">
      <c r="A8" s="125" t="s">
        <v>104</v>
      </c>
      <c r="B8" s="331" t="s">
        <v>105</v>
      </c>
      <c r="C8" s="331"/>
      <c r="D8" s="331"/>
      <c r="E8" s="331"/>
      <c r="F8" s="331"/>
      <c r="G8" s="331"/>
      <c r="H8" s="331"/>
      <c r="I8" s="331"/>
      <c r="J8" s="331"/>
    </row>
    <row r="9" spans="1:20" s="126" customFormat="1" ht="42.95" customHeight="1">
      <c r="A9" s="125" t="s">
        <v>104</v>
      </c>
      <c r="B9" s="332" t="s">
        <v>152</v>
      </c>
      <c r="C9" s="332"/>
      <c r="D9" s="332"/>
      <c r="E9" s="332"/>
      <c r="F9" s="332"/>
      <c r="G9" s="332"/>
      <c r="H9" s="332"/>
      <c r="I9" s="332"/>
      <c r="J9" s="332"/>
    </row>
    <row r="10" spans="1:20" s="126" customFormat="1" ht="42.95" customHeight="1">
      <c r="A10" s="125" t="s">
        <v>104</v>
      </c>
      <c r="B10" s="332" t="s">
        <v>108</v>
      </c>
      <c r="C10" s="332"/>
      <c r="D10" s="332"/>
      <c r="E10" s="332"/>
      <c r="F10" s="332"/>
      <c r="G10" s="332"/>
      <c r="H10" s="332"/>
      <c r="I10" s="332"/>
      <c r="J10" s="332"/>
      <c r="M10" s="127"/>
      <c r="N10" s="127"/>
      <c r="O10" s="127"/>
      <c r="P10" s="127"/>
      <c r="Q10" s="127"/>
      <c r="R10" s="127"/>
      <c r="S10" s="127"/>
      <c r="T10" s="127"/>
    </row>
    <row r="11" spans="1:20" s="130" customFormat="1" ht="17.649999999999999" customHeight="1">
      <c r="A11" s="128"/>
      <c r="B11" s="129"/>
      <c r="C11" s="129"/>
      <c r="D11" s="129"/>
      <c r="E11" s="129"/>
      <c r="F11" s="129"/>
      <c r="G11" s="129"/>
      <c r="H11" s="129"/>
      <c r="I11" s="129"/>
      <c r="J11" s="129"/>
      <c r="M11" s="131"/>
      <c r="N11" s="31"/>
      <c r="O11" s="31"/>
      <c r="P11" s="31"/>
      <c r="Q11" s="31"/>
      <c r="R11" s="31"/>
      <c r="S11" s="131"/>
      <c r="T11" s="31"/>
    </row>
    <row r="12" spans="1:20" ht="39.6" customHeight="1">
      <c r="C12" s="333" t="s">
        <v>146</v>
      </c>
      <c r="D12" s="333"/>
      <c r="E12" s="333"/>
      <c r="F12" s="333"/>
      <c r="G12" s="333"/>
      <c r="H12" s="333"/>
      <c r="I12" s="333"/>
      <c r="M12" s="130"/>
      <c r="N12" s="130"/>
      <c r="O12" s="130"/>
      <c r="P12" s="130"/>
      <c r="Q12" s="130"/>
      <c r="R12" s="130"/>
      <c r="S12" s="130"/>
      <c r="T12" s="130"/>
    </row>
    <row r="13" spans="1:20" ht="27.4" customHeight="1">
      <c r="C13" s="132" t="s">
        <v>106</v>
      </c>
      <c r="M13" s="130"/>
      <c r="N13" s="130"/>
      <c r="O13" s="130"/>
      <c r="P13" s="130"/>
      <c r="Q13" s="130"/>
      <c r="R13" s="130"/>
      <c r="S13" s="130"/>
      <c r="T13" s="130"/>
    </row>
    <row r="14" spans="1:20" ht="11.65" customHeight="1">
      <c r="C14" s="133"/>
      <c r="M14" s="130"/>
      <c r="N14" s="130"/>
      <c r="O14" s="130"/>
      <c r="P14" s="130"/>
      <c r="Q14" s="130"/>
      <c r="R14" s="130"/>
      <c r="S14" s="130"/>
      <c r="T14" s="130"/>
    </row>
    <row r="15" spans="1:20" ht="66.599999999999994" customHeight="1">
      <c r="C15" s="328" t="s">
        <v>107</v>
      </c>
      <c r="D15" s="328"/>
      <c r="E15" s="328"/>
      <c r="F15" s="328"/>
      <c r="G15" s="328"/>
      <c r="H15" s="328"/>
      <c r="I15" s="328"/>
      <c r="J15" s="328"/>
      <c r="M15" s="130"/>
      <c r="N15" s="130"/>
      <c r="O15" s="130"/>
      <c r="P15" s="130"/>
      <c r="Q15" s="130"/>
      <c r="R15" s="130"/>
      <c r="S15" s="130"/>
      <c r="T15" s="130"/>
    </row>
    <row r="16" spans="1:20" ht="84.6" customHeight="1">
      <c r="B16" s="134"/>
      <c r="C16" s="329" t="s">
        <v>153</v>
      </c>
      <c r="D16" s="329"/>
      <c r="E16" s="329"/>
      <c r="I16" s="130"/>
      <c r="J16" s="130"/>
      <c r="M16" s="330"/>
      <c r="N16" s="330"/>
      <c r="O16" s="330"/>
      <c r="P16" s="330"/>
      <c r="Q16" s="330"/>
      <c r="R16" s="135"/>
      <c r="S16" s="135"/>
      <c r="T16" s="135"/>
    </row>
    <row r="17" spans="2:10" ht="51" customHeight="1">
      <c r="B17" s="327" t="s">
        <v>147</v>
      </c>
      <c r="C17" s="327"/>
      <c r="D17" s="327"/>
      <c r="E17" s="327"/>
      <c r="F17" s="327"/>
      <c r="G17" s="327"/>
      <c r="H17" s="327"/>
      <c r="I17" s="327"/>
      <c r="J17" s="327"/>
    </row>
  </sheetData>
  <sheetProtection algorithmName="SHA-512" hashValue="IQlMjY2kQE0CMs+1Tpe36SxnGF9aHIboy8xztvSGiwRt7K/dzfH3rcCKjJlkKZzYvMa6r0TaebNPHdhKC2IBhQ==" saltValue="2OS9WeBMb7TOJzrTlQKWag==" spinCount="100000" sheet="1" objects="1" scenarios="1"/>
  <mergeCells count="11">
    <mergeCell ref="B17:J17"/>
    <mergeCell ref="C15:J15"/>
    <mergeCell ref="C16:E16"/>
    <mergeCell ref="M16:Q16"/>
    <mergeCell ref="A3:J3"/>
    <mergeCell ref="B6:J6"/>
    <mergeCell ref="B7:J7"/>
    <mergeCell ref="B8:J8"/>
    <mergeCell ref="B9:J9"/>
    <mergeCell ref="B10:J10"/>
    <mergeCell ref="C12:I12"/>
  </mergeCells>
  <hyperlinks>
    <hyperlink ref="C13" r:id="rId1" xr:uid="{00000000-0004-0000-0700-000000000000}"/>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7812ffb-8b37-484b-bbc4-86dbbd8aa982">2STQE735QWUT-1575022087-412566</_dlc_DocId>
    <_dlc_DocIdUrl xmlns="97812ffb-8b37-484b-bbc4-86dbbd8aa982">
      <Url>https://thesmithfamily.sharepoint.com/sites/VIEW/_layouts/15/DocIdRedir.aspx?ID=2STQE735QWUT-1575022087-412566</Url>
      <Description>2STQE735QWUT-1575022087-412566</Description>
    </_dlc_DocIdUrl>
    <TaxCatchAll xmlns="97812ffb-8b37-484b-bbc4-86dbbd8aa982" xsi:nil="true"/>
    <lcf76f155ced4ddcb4097134ff3c332f xmlns="98c98598-82c9-4213-91af-2b8a4607704b">
      <Terms xmlns="http://schemas.microsoft.com/office/infopath/2007/PartnerControls"/>
    </lcf76f155ced4ddcb4097134ff3c332f>
    <size xmlns="98c98598-82c9-4213-91af-2b8a460770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83012CBA6831442AE20E89C06AD45E1" ma:contentTypeVersion="19" ma:contentTypeDescription="Create a new document." ma:contentTypeScope="" ma:versionID="7432ec98e3343c313fb354d1403504da">
  <xsd:schema xmlns:xsd="http://www.w3.org/2001/XMLSchema" xmlns:xs="http://www.w3.org/2001/XMLSchema" xmlns:p="http://schemas.microsoft.com/office/2006/metadata/properties" xmlns:ns2="97812ffb-8b37-484b-bbc4-86dbbd8aa982" xmlns:ns3="98c98598-82c9-4213-91af-2b8a4607704b" targetNamespace="http://schemas.microsoft.com/office/2006/metadata/properties" ma:root="true" ma:fieldsID="2b0529a522994de9d08b731be18e6716" ns2:_="" ns3:_="">
    <xsd:import namespace="97812ffb-8b37-484b-bbc4-86dbbd8aa982"/>
    <xsd:import namespace="98c98598-82c9-4213-91af-2b8a4607704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2:SharedWithUsers" minOccurs="0"/>
                <xsd:element ref="ns2:SharedWithDetails" minOccurs="0"/>
                <xsd:element ref="ns3:MediaServiceLocation" minOccurs="0"/>
                <xsd:element ref="ns3:lcf76f155ced4ddcb4097134ff3c332f" minOccurs="0"/>
                <xsd:element ref="ns2:TaxCatchAll" minOccurs="0"/>
                <xsd:element ref="ns3:siz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12ffb-8b37-484b-bbc4-86dbbd8aa9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1e74e85-dd42-4607-ae61-fc46e5bd336f}" ma:internalName="TaxCatchAll" ma:showField="CatchAllData" ma:web="97812ffb-8b37-484b-bbc4-86dbbd8aa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c98598-82c9-4213-91af-2b8a4607704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c9b5fa0-cacf-448e-938d-8dacc2580d58" ma:termSetId="09814cd3-568e-fe90-9814-8d621ff8fb84" ma:anchorId="fba54fb3-c3e1-fe81-a776-ca4b69148c4d" ma:open="true" ma:isKeyword="false">
      <xsd:complexType>
        <xsd:sequence>
          <xsd:element ref="pc:Terms" minOccurs="0" maxOccurs="1"/>
        </xsd:sequence>
      </xsd:complexType>
    </xsd:element>
    <xsd:element name="size" ma:index="27" nillable="true" ma:displayName="size" ma:format="Dropdown" ma:internalName="size" ma:percentage="FALSE">
      <xsd:simpleType>
        <xsd:restriction base="dms:Number"/>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4A0802-EFCF-4191-A13A-5F8767F300AB}">
  <ds:schemaRefs>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98c98598-82c9-4213-91af-2b8a4607704b"/>
    <ds:schemaRef ds:uri="http://schemas.microsoft.com/office/infopath/2007/PartnerControls"/>
    <ds:schemaRef ds:uri="http://schemas.openxmlformats.org/package/2006/metadata/core-properties"/>
    <ds:schemaRef ds:uri="97812ffb-8b37-484b-bbc4-86dbbd8aa982"/>
    <ds:schemaRef ds:uri="http://purl.org/dc/elements/1.1/"/>
  </ds:schemaRefs>
</ds:datastoreItem>
</file>

<file path=customXml/itemProps2.xml><?xml version="1.0" encoding="utf-8"?>
<ds:datastoreItem xmlns:ds="http://schemas.openxmlformats.org/officeDocument/2006/customXml" ds:itemID="{B48B1C91-8BA2-42ED-941D-62BC6C8574BD}">
  <ds:schemaRefs>
    <ds:schemaRef ds:uri="http://schemas.microsoft.com/sharepoint/v3/contenttype/forms"/>
  </ds:schemaRefs>
</ds:datastoreItem>
</file>

<file path=customXml/itemProps3.xml><?xml version="1.0" encoding="utf-8"?>
<ds:datastoreItem xmlns:ds="http://schemas.openxmlformats.org/officeDocument/2006/customXml" ds:itemID="{7EAF843F-D964-4F0B-919E-A8913DE069A9}">
  <ds:schemaRefs>
    <ds:schemaRef ds:uri="http://schemas.microsoft.com/sharepoint/events"/>
  </ds:schemaRefs>
</ds:datastoreItem>
</file>

<file path=customXml/itemProps4.xml><?xml version="1.0" encoding="utf-8"?>
<ds:datastoreItem xmlns:ds="http://schemas.openxmlformats.org/officeDocument/2006/customXml" ds:itemID="{BF17017E-7633-4FDE-92FF-2998B1280D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12ffb-8b37-484b-bbc4-86dbbd8aa982"/>
    <ds:schemaRef ds:uri="98c98598-82c9-4213-91af-2b8a46077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SAMPLE</vt:lpstr>
      <vt:lpstr>TERMINOLOGY</vt:lpstr>
      <vt:lpstr>Recording cheques</vt:lpstr>
      <vt:lpstr>COUNCILLOR DETAILS</vt:lpstr>
      <vt:lpstr>INCOME-EXPENDITURE</vt:lpstr>
      <vt:lpstr>INCOME-EXPENDITURE STATEMENT</vt:lpstr>
      <vt:lpstr>Submit for Annual Audit</vt:lpstr>
      <vt:lpstr>'COUNCILLOR DETAILS'!Print_Area</vt:lpstr>
      <vt:lpstr>'INCOME-EXPENDITURE'!Print_Area</vt:lpstr>
      <vt:lpstr>'INCOME-EXPENDITURE STATEMENT'!Print_Area</vt:lpstr>
      <vt:lpstr>INTRODUCTION!Print_Area</vt:lpstr>
      <vt:lpstr>'Recording cheques'!Print_Area</vt:lpstr>
      <vt:lpstr>SAMPLE!Print_Area</vt:lpstr>
      <vt:lpstr>'Submit for Annual Audit'!Print_Area</vt:lpstr>
      <vt:lpstr>TERMINOLOGY!Print_Area</vt:lpstr>
    </vt:vector>
  </TitlesOfParts>
  <Company>TSF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robertm</dc:creator>
  <cp:lastModifiedBy>Linda Custer</cp:lastModifiedBy>
  <cp:lastPrinted>2021-11-01T05:33:07Z</cp:lastPrinted>
  <dcterms:created xsi:type="dcterms:W3CDTF">2008-02-01T01:12:02Z</dcterms:created>
  <dcterms:modified xsi:type="dcterms:W3CDTF">2025-01-20T01:14:35Z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0x010100C83012CBA6831442AE20E89C06AD45E1</vt:lpwstr>
  </property>
  <property fmtid="{D5CDD505-2E9C-101B-9397-08002B2CF9AE}" pid="3" name="Order">
    <vt:r8>21476200</vt:r8>
  </property>
  <property fmtid="{D5CDD505-2E9C-101B-9397-08002B2CF9AE}" pid="4" name="_dlc_DocIdItemGuid">
    <vt:lpwstr>8cd27b6d-0404-47f3-92b6-2437d4c9f0c1</vt:lpwstr>
  </property>
  <property fmtid="{D5CDD505-2E9C-101B-9397-08002B2CF9AE}" pid="5" name="MediaServiceImageTags">
    <vt:lpwstr/>
  </property>
</Properties>
</file>